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90500010雇用就業部能力開発課\能力開発課専用\◎73　公共訓練係（共有）\302施設内委託訓練(東京都民間委託訓練）\002施設内委託（3か月・6か月）H28年度以降\R2年度（R3業者決定）\01_提案募集（長期・都委託）\02_提案説明資料\介護・保育\"/>
    </mc:Choice>
  </mc:AlternateContent>
  <bookViews>
    <workbookView xWindow="-12" yWindow="-12" windowWidth="10248" windowHeight="7740" tabRatio="851" activeTab="1"/>
  </bookViews>
  <sheets>
    <sheet name="DB" sheetId="24" r:id="rId1"/>
    <sheet name="入力表" sheetId="19" r:id="rId2"/>
    <sheet name="1.実施施設概要等" sheetId="1" r:id="rId3"/>
    <sheet name="2.訓練の概要" sheetId="4" r:id="rId4"/>
    <sheet name="3.講師名簿" sheetId="15" r:id="rId5"/>
    <sheet name="4.就職実績" sheetId="32" r:id="rId6"/>
    <sheet name="5.訓練カリキュラム" sheetId="20" r:id="rId7"/>
    <sheet name="6.委託費内訳" sheetId="34" r:id="rId8"/>
    <sheet name="7.就職支援概要・カリキュラム" sheetId="21" r:id="rId9"/>
    <sheet name="8.就職担当名簿" sheetId="22" r:id="rId10"/>
    <sheet name="９.オンライン環境等" sheetId="36" r:id="rId11"/>
    <sheet name="10.入校生自己負担額内訳" sheetId="37" r:id="rId12"/>
    <sheet name="11.ﾌﾟﾚｾﾞﾝﾃｰｼｮﾝｼｰﾄ" sheetId="28" r:id="rId13"/>
    <sheet name="12.その他添付資料 " sheetId="35" r:id="rId14"/>
  </sheets>
  <externalReferences>
    <externalReference r:id="rId15"/>
    <externalReference r:id="rId16"/>
  </externalReferences>
  <definedNames>
    <definedName name="_xlnm.Print_Area" localSheetId="2">'1.実施施設概要等'!$A$1:$H$59</definedName>
    <definedName name="_xlnm.Print_Area" localSheetId="12">'11.ﾌﾟﾚｾﾞﾝﾃｰｼｮﾝｼｰﾄ'!$A$1:$Z$59</definedName>
    <definedName name="_xlnm.Print_Area" localSheetId="13">'12.その他添付資料 '!$A$1:$D$26</definedName>
    <definedName name="_xlnm.Print_Area" localSheetId="3">'2.訓練の概要'!$A$1:$N$19</definedName>
    <definedName name="_xlnm.Print_Area" localSheetId="4">'3.講師名簿'!$A$1:$J$27</definedName>
    <definedName name="_xlnm.Print_Area" localSheetId="5">'4.就職実績'!$A$1:$K$15</definedName>
    <definedName name="_xlnm.Print_Area" localSheetId="6">'5.訓練カリキュラム'!$A$1:$K$65</definedName>
    <definedName name="_xlnm.Print_Area" localSheetId="8">'7.就職支援概要・カリキュラム'!$A$1:$I$31</definedName>
    <definedName name="_xlnm.Print_Area" localSheetId="9">'8.就職担当名簿'!$A$1:$P$17</definedName>
    <definedName name="_xlnm.Print_Area" localSheetId="10">'９.オンライン環境等'!$A$1:$E$12</definedName>
    <definedName name="_xlnm.Print_Area" localSheetId="1">入力表!$A$1:$Z$51</definedName>
    <definedName name="_xlnm.Print_Titles" localSheetId="6">'5.訓練カリキュラム'!$4:$6</definedName>
    <definedName name="実習時間">[1]入力表!$L$13</definedName>
  </definedNames>
  <calcPr calcId="162913"/>
</workbook>
</file>

<file path=xl/calcChain.xml><?xml version="1.0" encoding="utf-8"?>
<calcChain xmlns="http://schemas.openxmlformats.org/spreadsheetml/2006/main">
  <c r="C5" i="37" l="1"/>
  <c r="E3" i="37"/>
  <c r="F45" i="37"/>
  <c r="F25" i="37"/>
  <c r="C49" i="37" s="1"/>
  <c r="K64" i="20"/>
  <c r="K35" i="20"/>
  <c r="D3" i="35" l="1"/>
  <c r="D27" i="15" l="1"/>
  <c r="J13" i="32"/>
  <c r="I13" i="32"/>
  <c r="H13" i="32"/>
  <c r="G13" i="32"/>
  <c r="F13" i="32"/>
  <c r="E13" i="32"/>
  <c r="D13" i="32"/>
  <c r="F27" i="15"/>
  <c r="E27" i="15"/>
  <c r="D48" i="19" l="1"/>
  <c r="M6" i="19"/>
  <c r="CZ3" i="24"/>
  <c r="DA3" i="24"/>
  <c r="CX3" i="24"/>
  <c r="CY3" i="24"/>
  <c r="CT3" i="24"/>
  <c r="CU3" i="24"/>
  <c r="CV3" i="24"/>
  <c r="CW3" i="24"/>
  <c r="CQ3" i="24"/>
  <c r="CR3" i="24"/>
  <c r="CS3" i="24"/>
  <c r="CM3" i="24"/>
  <c r="CN3" i="24"/>
  <c r="CO3" i="24"/>
  <c r="CP3" i="24"/>
  <c r="CL3" i="24"/>
  <c r="CK3" i="24"/>
  <c r="CI3" i="24"/>
  <c r="CH3" i="24"/>
  <c r="CF3" i="24"/>
  <c r="CG3" i="24"/>
  <c r="CD3" i="24"/>
  <c r="CE3" i="24"/>
  <c r="BZ3" i="24"/>
  <c r="CA3" i="24"/>
  <c r="CB3" i="24"/>
  <c r="CC3" i="24"/>
  <c r="BV3" i="24"/>
  <c r="BW3" i="24"/>
  <c r="BX3" i="24"/>
  <c r="BS3" i="24"/>
  <c r="BT3" i="24"/>
  <c r="BQ3" i="24"/>
  <c r="BR3" i="24"/>
  <c r="BO3" i="24"/>
  <c r="BP3" i="24"/>
  <c r="BK3" i="24"/>
  <c r="BL3" i="24"/>
  <c r="BM3" i="24"/>
  <c r="BJ3" i="24"/>
  <c r="BH3" i="24"/>
  <c r="BI3" i="24"/>
  <c r="BF3" i="24"/>
  <c r="BG3" i="24"/>
  <c r="BC3" i="24"/>
  <c r="BD3" i="24"/>
  <c r="BE3" i="24"/>
  <c r="BA3" i="24"/>
  <c r="BB3" i="24"/>
  <c r="AX3" i="24"/>
  <c r="AY3" i="24"/>
  <c r="AT3" i="24"/>
  <c r="AU3" i="24"/>
  <c r="AV3" i="24"/>
  <c r="AM3" i="24"/>
  <c r="AN3" i="24"/>
  <c r="AO3" i="24"/>
  <c r="AP3" i="24"/>
  <c r="AQ3" i="24"/>
  <c r="AR3" i="24"/>
  <c r="AI3" i="24"/>
  <c r="AJ3" i="24"/>
  <c r="AK3" i="24"/>
  <c r="AH3" i="24"/>
  <c r="AE3" i="24"/>
  <c r="AF3" i="24"/>
  <c r="AG3" i="24"/>
  <c r="AD3" i="24"/>
  <c r="AC3" i="24"/>
  <c r="Z3" i="24"/>
  <c r="AA3" i="24"/>
  <c r="AB3" i="24"/>
  <c r="Y3" i="24"/>
  <c r="W3" i="24"/>
  <c r="X3" i="24"/>
  <c r="V3" i="24"/>
  <c r="S3" i="24"/>
  <c r="T3" i="24"/>
  <c r="U3" i="24"/>
  <c r="A3" i="24" l="1"/>
  <c r="C50" i="1" l="1"/>
  <c r="H51" i="1"/>
  <c r="F51" i="1"/>
  <c r="D51" i="1"/>
  <c r="G51" i="1"/>
  <c r="E51" i="1"/>
  <c r="C51" i="1"/>
  <c r="G56" i="1" l="1"/>
  <c r="G55" i="1"/>
  <c r="G54" i="1"/>
  <c r="G53" i="1"/>
  <c r="G52" i="1"/>
  <c r="E56" i="1"/>
  <c r="E55" i="1"/>
  <c r="E54" i="1"/>
  <c r="E53" i="1"/>
  <c r="E52" i="1"/>
  <c r="C56" i="1"/>
  <c r="C55" i="1"/>
  <c r="C54" i="1"/>
  <c r="C53" i="1"/>
  <c r="C52" i="1"/>
  <c r="K6" i="32" l="1"/>
  <c r="L8" i="4"/>
  <c r="I36" i="19" l="1"/>
  <c r="E3" i="28" l="1"/>
  <c r="N3" i="22"/>
  <c r="C2" i="21"/>
  <c r="E3" i="34"/>
  <c r="D3" i="20"/>
  <c r="D36" i="1"/>
  <c r="C26" i="21"/>
  <c r="F5" i="21"/>
  <c r="C5" i="34"/>
  <c r="C3" i="32"/>
  <c r="H3" i="15"/>
  <c r="I18" i="4"/>
  <c r="H17" i="4"/>
  <c r="D17" i="4"/>
  <c r="H16" i="4"/>
  <c r="D16" i="4"/>
  <c r="D15" i="4"/>
  <c r="D9" i="4"/>
  <c r="G7" i="4"/>
  <c r="D7" i="4"/>
  <c r="H5" i="4"/>
  <c r="D5" i="4"/>
  <c r="C2" i="4"/>
  <c r="G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D50" i="1"/>
  <c r="D58" i="1"/>
  <c r="D57" i="1"/>
  <c r="D40" i="1"/>
  <c r="G39" i="1"/>
  <c r="D39" i="1"/>
  <c r="G38" i="1"/>
  <c r="D38" i="1"/>
  <c r="G37" i="1"/>
  <c r="D37" i="1"/>
  <c r="D35" i="1"/>
  <c r="D34" i="1"/>
  <c r="F33" i="1"/>
  <c r="G32" i="1"/>
  <c r="C30" i="1"/>
  <c r="G29" i="1"/>
  <c r="D29" i="1"/>
  <c r="C28" i="1"/>
  <c r="D22" i="1"/>
  <c r="H21" i="1"/>
  <c r="F21" i="1"/>
  <c r="D21" i="1"/>
  <c r="C15" i="1"/>
  <c r="C14" i="1"/>
  <c r="C16" i="1"/>
  <c r="K9" i="32" l="1"/>
  <c r="K8" i="32"/>
  <c r="F25" i="34" l="1"/>
  <c r="C24" i="1"/>
  <c r="K10" i="32"/>
  <c r="K7" i="32"/>
  <c r="K13" i="32"/>
  <c r="K12" i="32"/>
  <c r="K11" i="32"/>
  <c r="K5" i="32"/>
  <c r="C31" i="34" l="1"/>
  <c r="F26" i="34"/>
  <c r="F27" i="34" s="1"/>
  <c r="F4" i="21" l="1"/>
  <c r="D4" i="21"/>
  <c r="M3" i="24" l="1"/>
  <c r="G9" i="21"/>
  <c r="G8" i="21"/>
  <c r="C12" i="4"/>
  <c r="CJ3" i="24"/>
  <c r="BY3" i="24"/>
  <c r="AZ3" i="24"/>
  <c r="AW3" i="24"/>
  <c r="AL3" i="24"/>
  <c r="AS3" i="24"/>
  <c r="R3" i="24"/>
  <c r="B3" i="24"/>
  <c r="C3" i="24"/>
  <c r="D3" i="24"/>
  <c r="E3" i="24"/>
  <c r="F3" i="24"/>
  <c r="G3" i="24"/>
  <c r="H3" i="24"/>
  <c r="I3" i="24"/>
  <c r="J3" i="24"/>
  <c r="K3" i="24"/>
  <c r="L3" i="24"/>
  <c r="N3" i="24"/>
  <c r="O3" i="24"/>
  <c r="P3" i="24"/>
  <c r="Q3" i="24"/>
  <c r="H42" i="1"/>
  <c r="F42" i="1"/>
  <c r="B36" i="19"/>
  <c r="D5" i="20" s="1"/>
  <c r="C10" i="21"/>
  <c r="E9" i="21"/>
  <c r="C9" i="21"/>
  <c r="F8" i="21"/>
  <c r="D8" i="21"/>
  <c r="H7" i="21"/>
  <c r="F7" i="21"/>
  <c r="D7" i="21"/>
  <c r="H6" i="21"/>
  <c r="F6" i="21"/>
  <c r="D6" i="21"/>
  <c r="D17" i="22"/>
  <c r="C3" i="22"/>
  <c r="C26" i="1"/>
  <c r="C25" i="1"/>
  <c r="C10" i="1"/>
  <c r="C9" i="1"/>
  <c r="E43" i="1"/>
  <c r="D42" i="1"/>
  <c r="H5" i="20"/>
  <c r="F5" i="20"/>
  <c r="H48" i="1"/>
  <c r="F48" i="1"/>
  <c r="D48" i="1"/>
  <c r="H47" i="1"/>
  <c r="F47" i="1"/>
  <c r="D47" i="1"/>
  <c r="D20" i="1"/>
  <c r="D19" i="1"/>
  <c r="D18" i="1"/>
  <c r="D17" i="1"/>
  <c r="C13" i="1"/>
  <c r="C12" i="1"/>
  <c r="C11" i="1"/>
  <c r="C8" i="1"/>
  <c r="C7" i="1"/>
  <c r="C27" i="1"/>
  <c r="H14" i="4"/>
  <c r="D14" i="4"/>
  <c r="H13" i="4"/>
  <c r="D13" i="4"/>
  <c r="H8" i="4"/>
  <c r="G6" i="4"/>
  <c r="D6" i="4"/>
  <c r="H49" i="1"/>
  <c r="F49" i="1"/>
  <c r="D49" i="1"/>
  <c r="D32" i="1"/>
  <c r="G31" i="1"/>
  <c r="D31" i="1"/>
  <c r="C4" i="1"/>
  <c r="D46" i="1"/>
  <c r="D45" i="1"/>
  <c r="D44" i="1"/>
  <c r="G41" i="1"/>
  <c r="G40" i="1"/>
  <c r="D41" i="1"/>
  <c r="J35" i="20"/>
  <c r="J64" i="20"/>
  <c r="BN3" i="24" l="1"/>
  <c r="D4" i="4"/>
  <c r="J65" i="20"/>
  <c r="D5" i="21"/>
  <c r="C3" i="15"/>
  <c r="BU3" i="24"/>
  <c r="D8" i="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学科のうち、オンラインで実施する訓練科目は、科目名の先頭に★を記入すること
</t>
        </r>
      </text>
    </comment>
  </commentList>
</comments>
</file>

<file path=xl/comments2.xml><?xml version="1.0" encoding="utf-8"?>
<comments xmlns="http://schemas.openxmlformats.org/spreadsheetml/2006/main">
  <authors>
    <author>TAIMS</author>
    <author>東京都</author>
  </authors>
  <commentList>
    <comment ref="B7" authorId="0" shapeId="0">
      <text>
        <r>
          <rPr>
            <sz val="9"/>
            <color indexed="81"/>
            <rFont val="ＭＳ Ｐゴシック"/>
            <family val="3"/>
            <charset val="128"/>
          </rPr>
          <t>就職支援責任者の
氏名の前に◎を記入</t>
        </r>
      </text>
    </comment>
    <comment ref="J7" authorId="1" shapeId="0">
      <text>
        <r>
          <rPr>
            <sz val="9"/>
            <color indexed="81"/>
            <rFont val="ＭＳ Ｐゴシック"/>
            <family val="3"/>
            <charset val="128"/>
          </rPr>
          <t>国家資格キャリアコンサルタント
　○：取得済み
　△：取得する見込み
　※△の場合は、関連資格欄に
　　　取得予定時期を明記すること。</t>
        </r>
      </text>
    </comment>
    <comment ref="N7" authorId="0" shapeId="0">
      <text>
        <r>
          <rPr>
            <sz val="9"/>
            <color indexed="81"/>
            <rFont val="ＭＳ Ｐゴシック"/>
            <family val="3"/>
            <charset val="128"/>
          </rPr>
          <t>左欄記載の保有資格をすべて記入すること。
ジョブ・カードに対応した
支援体制を整備中の場合には
必要資格の取得予定日を記入すること。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C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訓練受講にあたって必要なパソコン機器等のスペック、自宅でのインターネット環境などを記入してください。</t>
        </r>
      </text>
    </comment>
    <comment ref="E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オンライン訓練で使用するシステム（ソフト）の概要やそのシステムで行う内容について、具体的に記入してください。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御社でオンライン訓練を実施するにあたって、特筆すべき実績や設備など、ＰＲしたい点があれば、記入してください。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F2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採択された場合、訓練生募集パンフレットに掲載する金額となります。</t>
        </r>
      </text>
    </comment>
    <comment ref="F4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採択された場合、訓練生募集パンフレットに掲載する金額となります。</t>
        </r>
      </text>
    </comment>
  </commentList>
</comments>
</file>

<file path=xl/sharedStrings.xml><?xml version="1.0" encoding="utf-8"?>
<sst xmlns="http://schemas.openxmlformats.org/spreadsheetml/2006/main" count="793" uniqueCount="530">
  <si>
    <t>実施施設１
の最寄り駅
（バス停）</t>
    <rPh sb="0" eb="2">
      <t>ジッシ</t>
    </rPh>
    <rPh sb="2" eb="4">
      <t>シセツ</t>
    </rPh>
    <rPh sb="7" eb="9">
      <t>モヨ</t>
    </rPh>
    <rPh sb="10" eb="11">
      <t>エキ</t>
    </rPh>
    <rPh sb="15" eb="16">
      <t>テイ</t>
    </rPh>
    <phoneticPr fontId="2"/>
  </si>
  <si>
    <t>使用教室
総床面積
㎡</t>
    <rPh sb="0" eb="2">
      <t>シヨウ</t>
    </rPh>
    <rPh sb="2" eb="4">
      <t>キョウシツ</t>
    </rPh>
    <rPh sb="5" eb="6">
      <t>ソウ</t>
    </rPh>
    <rPh sb="6" eb="9">
      <t>ユカメンセキ</t>
    </rPh>
    <phoneticPr fontId="2"/>
  </si>
  <si>
    <t>受講生一人
当たりの
床面積㎡</t>
    <rPh sb="0" eb="3">
      <t>ジュコウセイ</t>
    </rPh>
    <rPh sb="3" eb="5">
      <t>ヒトリ</t>
    </rPh>
    <rPh sb="6" eb="7">
      <t>ア</t>
    </rPh>
    <rPh sb="11" eb="14">
      <t>ユカメンセキ</t>
    </rPh>
    <phoneticPr fontId="2"/>
  </si>
  <si>
    <t>台数</t>
    <rPh sb="0" eb="2">
      <t>ダイスウ</t>
    </rPh>
    <phoneticPr fontId="2"/>
  </si>
  <si>
    <t>教室内に
コーナー等
有り</t>
    <rPh sb="0" eb="2">
      <t>キョウシツ</t>
    </rPh>
    <rPh sb="2" eb="3">
      <t>ナイ</t>
    </rPh>
    <rPh sb="9" eb="10">
      <t>トウ</t>
    </rPh>
    <rPh sb="11" eb="12">
      <t>ア</t>
    </rPh>
    <phoneticPr fontId="2"/>
  </si>
  <si>
    <t>喫煙室
(個室)有り</t>
    <rPh sb="0" eb="3">
      <t>キツエンシツ</t>
    </rPh>
    <rPh sb="5" eb="7">
      <t>コシツ</t>
    </rPh>
    <rPh sb="8" eb="9">
      <t>ア</t>
    </rPh>
    <phoneticPr fontId="2"/>
  </si>
  <si>
    <t>喫煙
コーナー
有り</t>
    <rPh sb="0" eb="2">
      <t>キツエン</t>
    </rPh>
    <rPh sb="8" eb="9">
      <t>ア</t>
    </rPh>
    <phoneticPr fontId="2"/>
  </si>
  <si>
    <t>トイレの数
（便器の数）</t>
    <rPh sb="4" eb="5">
      <t>カズ</t>
    </rPh>
    <rPh sb="7" eb="9">
      <t>ベンキ</t>
    </rPh>
    <rPh sb="10" eb="11">
      <t>カズ</t>
    </rPh>
    <phoneticPr fontId="2"/>
  </si>
  <si>
    <t>アスベスト
の使用の
有無</t>
    <rPh sb="7" eb="9">
      <t>シヨウ</t>
    </rPh>
    <rPh sb="11" eb="13">
      <t>ウム</t>
    </rPh>
    <phoneticPr fontId="2"/>
  </si>
  <si>
    <t>学校の属性</t>
    <rPh sb="0" eb="2">
      <t>ガッコウ</t>
    </rPh>
    <rPh sb="3" eb="5">
      <t>ゾクセイ</t>
    </rPh>
    <phoneticPr fontId="2"/>
  </si>
  <si>
    <t>代表者氏名</t>
    <rPh sb="0" eb="3">
      <t>ダイヒョウシャ</t>
    </rPh>
    <rPh sb="3" eb="5">
      <t>シメイ</t>
    </rPh>
    <phoneticPr fontId="2"/>
  </si>
  <si>
    <t>加盟上部団体</t>
    <rPh sb="0" eb="2">
      <t>カメイ</t>
    </rPh>
    <rPh sb="2" eb="4">
      <t>ジョウブ</t>
    </rPh>
    <rPh sb="4" eb="6">
      <t>ダンタイ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</si>
  <si>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</si>
  <si>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</si>
  <si>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</si>
  <si>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</si>
  <si>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</si>
  <si>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</si>
  <si>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</si>
  <si>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備考</t>
    <rPh sb="0" eb="2">
      <t>ビコウ</t>
    </rPh>
    <phoneticPr fontId="2"/>
  </si>
  <si>
    <t>入力表</t>
    <rPh sb="0" eb="2">
      <t>ニュウリョク</t>
    </rPh>
    <rPh sb="2" eb="3">
      <t>ヒョウ</t>
    </rPh>
    <phoneticPr fontId="2"/>
  </si>
  <si>
    <t>休憩室</t>
    <rPh sb="0" eb="3">
      <t>キュウケイシツ</t>
    </rPh>
    <phoneticPr fontId="2"/>
  </si>
  <si>
    <t>就職支援室</t>
    <rPh sb="0" eb="2">
      <t>シュウショク</t>
    </rPh>
    <rPh sb="2" eb="4">
      <t>シエン</t>
    </rPh>
    <rPh sb="4" eb="5">
      <t>シツ</t>
    </rPh>
    <phoneticPr fontId="2"/>
  </si>
  <si>
    <t>＊</t>
    <phoneticPr fontId="2"/>
  </si>
  <si>
    <t>カリキュラム詳細</t>
    <rPh sb="6" eb="8">
      <t>ショウサイ</t>
    </rPh>
    <phoneticPr fontId="2"/>
  </si>
  <si>
    <t>常勤・非常勤</t>
    <rPh sb="0" eb="2">
      <t>ジョウキン</t>
    </rPh>
    <rPh sb="3" eb="6">
      <t>ヒジョウキン</t>
    </rPh>
    <phoneticPr fontId="2"/>
  </si>
  <si>
    <t>関連資格・免許の名称等</t>
    <rPh sb="0" eb="2">
      <t>カンレン</t>
    </rPh>
    <rPh sb="2" eb="4">
      <t>シカク</t>
    </rPh>
    <rPh sb="5" eb="7">
      <t>メンキョ</t>
    </rPh>
    <rPh sb="8" eb="10">
      <t>メイショウ</t>
    </rPh>
    <rPh sb="10" eb="11">
      <t>ナド</t>
    </rPh>
    <phoneticPr fontId="2"/>
  </si>
  <si>
    <t>契約者名
（社名）</t>
    <rPh sb="0" eb="3">
      <t>ケイヤクシャ</t>
    </rPh>
    <rPh sb="3" eb="4">
      <t>メイ</t>
    </rPh>
    <rPh sb="6" eb="8">
      <t>シャメイ</t>
    </rPh>
    <phoneticPr fontId="2"/>
  </si>
  <si>
    <t>契約者名（社名）</t>
    <rPh sb="0" eb="3">
      <t>ケイヤクシャ</t>
    </rPh>
    <rPh sb="3" eb="4">
      <t>メイ</t>
    </rPh>
    <rPh sb="5" eb="7">
      <t>シャメイ</t>
    </rPh>
    <phoneticPr fontId="2"/>
  </si>
  <si>
    <t>実技</t>
    <rPh sb="0" eb="2">
      <t>ジツギ</t>
    </rPh>
    <phoneticPr fontId="2"/>
  </si>
  <si>
    <t>＊英数字は半角</t>
    <rPh sb="1" eb="4">
      <t>エイスウジ</t>
    </rPh>
    <rPh sb="5" eb="7">
      <t>ハンカク</t>
    </rPh>
    <phoneticPr fontId="2"/>
  </si>
  <si>
    <t>＊時間は24時間標記</t>
    <rPh sb="1" eb="3">
      <t>ジカン</t>
    </rPh>
    <rPh sb="6" eb="8">
      <t>ジカン</t>
    </rPh>
    <rPh sb="8" eb="10">
      <t>ヒョウキ</t>
    </rPh>
    <phoneticPr fontId="2"/>
  </si>
  <si>
    <t>内　　　　　　容</t>
    <rPh sb="0" eb="1">
      <t>ウチ</t>
    </rPh>
    <rPh sb="7" eb="8">
      <t>カタチ</t>
    </rPh>
    <phoneticPr fontId="2"/>
  </si>
  <si>
    <t>教室番号</t>
    <rPh sb="0" eb="2">
      <t>キョウシツ</t>
    </rPh>
    <rPh sb="2" eb="4">
      <t>バンゴウ</t>
    </rPh>
    <phoneticPr fontId="2"/>
  </si>
  <si>
    <t>OS</t>
    <phoneticPr fontId="2"/>
  </si>
  <si>
    <t>事務部門</t>
    <rPh sb="0" eb="2">
      <t>ジム</t>
    </rPh>
    <rPh sb="2" eb="4">
      <t>ブモン</t>
    </rPh>
    <phoneticPr fontId="2"/>
  </si>
  <si>
    <t>名称</t>
    <rPh sb="0" eb="2">
      <t>メイショウ</t>
    </rPh>
    <phoneticPr fontId="2"/>
  </si>
  <si>
    <t>距離（㎞）</t>
    <rPh sb="0" eb="2">
      <t>キョリ</t>
    </rPh>
    <phoneticPr fontId="2"/>
  </si>
  <si>
    <t>プロジェクター</t>
    <phoneticPr fontId="2"/>
  </si>
  <si>
    <t>モニター</t>
    <phoneticPr fontId="2"/>
  </si>
  <si>
    <t>デスクトップ又はノート型</t>
    <rPh sb="6" eb="7">
      <t>マタ</t>
    </rPh>
    <rPh sb="11" eb="12">
      <t>ガタ</t>
    </rPh>
    <phoneticPr fontId="2"/>
  </si>
  <si>
    <t>実施施設名１</t>
    <rPh sb="0" eb="2">
      <t>ジッシ</t>
    </rPh>
    <rPh sb="2" eb="4">
      <t>シセツ</t>
    </rPh>
    <rPh sb="4" eb="5">
      <t>メイ</t>
    </rPh>
    <phoneticPr fontId="2"/>
  </si>
  <si>
    <t>実施施設１住所等</t>
    <rPh sb="0" eb="2">
      <t>ジッシ</t>
    </rPh>
    <rPh sb="2" eb="4">
      <t>シセツ</t>
    </rPh>
    <rPh sb="5" eb="7">
      <t>ジュウショ</t>
    </rPh>
    <rPh sb="7" eb="8">
      <t>トウ</t>
    </rPh>
    <phoneticPr fontId="2"/>
  </si>
  <si>
    <t>喫煙所</t>
    <rPh sb="0" eb="2">
      <t>キツエン</t>
    </rPh>
    <rPh sb="2" eb="3">
      <t>ジョ</t>
    </rPh>
    <phoneticPr fontId="2"/>
  </si>
  <si>
    <t>コーナー等</t>
    <rPh sb="4" eb="5">
      <t>トウ</t>
    </rPh>
    <phoneticPr fontId="2"/>
  </si>
  <si>
    <t>男性用</t>
    <rPh sb="0" eb="3">
      <t>ダンセイヨウ</t>
    </rPh>
    <phoneticPr fontId="2"/>
  </si>
  <si>
    <t>女性用</t>
    <rPh sb="0" eb="3">
      <t>ジョセイヨウ</t>
    </rPh>
    <phoneticPr fontId="2"/>
  </si>
  <si>
    <t>設置台数</t>
    <rPh sb="0" eb="2">
      <t>セッチ</t>
    </rPh>
    <rPh sb="2" eb="4">
      <t>ダイスウ</t>
    </rPh>
    <phoneticPr fontId="2"/>
  </si>
  <si>
    <t>分</t>
    <rPh sb="0" eb="1">
      <t>フン</t>
    </rPh>
    <phoneticPr fontId="2"/>
  </si>
  <si>
    <t>使用床面積</t>
    <rPh sb="0" eb="2">
      <t>シヨウ</t>
    </rPh>
    <rPh sb="2" eb="5">
      <t>ユカメンセキ</t>
    </rPh>
    <phoneticPr fontId="2"/>
  </si>
  <si>
    <t>受講生一人当たりの床面積</t>
    <rPh sb="0" eb="3">
      <t>ジュコウセイ</t>
    </rPh>
    <rPh sb="3" eb="5">
      <t>ヒトリ</t>
    </rPh>
    <rPh sb="5" eb="6">
      <t>ア</t>
    </rPh>
    <rPh sb="9" eb="12">
      <t>ユカメンセキ</t>
    </rPh>
    <phoneticPr fontId="2"/>
  </si>
  <si>
    <t>机の形状</t>
    <rPh sb="0" eb="1">
      <t>ツクエ</t>
    </rPh>
    <rPh sb="2" eb="4">
      <t>ケイジョウ</t>
    </rPh>
    <phoneticPr fontId="2"/>
  </si>
  <si>
    <t>パソコン</t>
    <phoneticPr fontId="2"/>
  </si>
  <si>
    <t>教室以外のOA室の設置の有無</t>
    <rPh sb="0" eb="2">
      <t>キョウシツ</t>
    </rPh>
    <rPh sb="2" eb="4">
      <t>イガイ</t>
    </rPh>
    <rPh sb="7" eb="8">
      <t>シツ</t>
    </rPh>
    <rPh sb="9" eb="11">
      <t>セッチ</t>
    </rPh>
    <rPh sb="12" eb="14">
      <t>ウム</t>
    </rPh>
    <phoneticPr fontId="2"/>
  </si>
  <si>
    <t>種類（デスクトップ又はノート型）</t>
    <rPh sb="0" eb="2">
      <t>シュルイ</t>
    </rPh>
    <rPh sb="9" eb="10">
      <t>マタ</t>
    </rPh>
    <rPh sb="14" eb="15">
      <t>ガタ</t>
    </rPh>
    <phoneticPr fontId="2"/>
  </si>
  <si>
    <t>CPU</t>
    <phoneticPr fontId="2"/>
  </si>
  <si>
    <t>ホワイトボード</t>
    <phoneticPr fontId="2"/>
  </si>
  <si>
    <t>兼用</t>
    <rPh sb="0" eb="2">
      <t>ケンヨウ</t>
    </rPh>
    <phoneticPr fontId="2"/>
  </si>
  <si>
    <t>教室と別</t>
    <rPh sb="0" eb="2">
      <t>キョウシツ</t>
    </rPh>
    <rPh sb="3" eb="4">
      <t>ベツ</t>
    </rPh>
    <phoneticPr fontId="2"/>
  </si>
  <si>
    <t>１　訓練実施施設の概要等</t>
    <rPh sb="2" eb="4">
      <t>クンレン</t>
    </rPh>
    <rPh sb="4" eb="6">
      <t>ジッシ</t>
    </rPh>
    <rPh sb="6" eb="8">
      <t>シセツ</t>
    </rPh>
    <rPh sb="9" eb="11">
      <t>ガイヨウ</t>
    </rPh>
    <rPh sb="11" eb="12">
      <t>トウ</t>
    </rPh>
    <phoneticPr fontId="2"/>
  </si>
  <si>
    <t>全講師人数</t>
    <rPh sb="0" eb="1">
      <t>ゼン</t>
    </rPh>
    <rPh sb="1" eb="3">
      <t>コウシ</t>
    </rPh>
    <rPh sb="3" eb="5">
      <t>ニンズウ</t>
    </rPh>
    <phoneticPr fontId="2"/>
  </si>
  <si>
    <t>例</t>
    <rPh sb="0" eb="1">
      <t>レイ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</si>
  <si>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</si>
  <si>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</si>
  <si>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資格</t>
    <rPh sb="0" eb="2">
      <t>シカク</t>
    </rPh>
    <phoneticPr fontId="2"/>
  </si>
  <si>
    <t>計</t>
    <rPh sb="0" eb="1">
      <t>ケイ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</si>
  <si>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</si>
  <si>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</si>
  <si>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○</t>
    <phoneticPr fontId="2"/>
  </si>
  <si>
    <t>××</t>
    <phoneticPr fontId="2"/>
  </si>
  <si>
    <t>10年</t>
    <rPh sb="2" eb="3">
      <t>ネン</t>
    </rPh>
    <phoneticPr fontId="2"/>
  </si>
  <si>
    <t>××指導員、××上級</t>
    <rPh sb="2" eb="5">
      <t>シドウイン</t>
    </rPh>
    <rPh sb="8" eb="10">
      <t>ジョウキュウ</t>
    </rPh>
    <phoneticPr fontId="2"/>
  </si>
  <si>
    <t>科目名</t>
    <rPh sb="0" eb="3">
      <t>カモクメイ</t>
    </rPh>
    <phoneticPr fontId="2"/>
  </si>
  <si>
    <t>実　　　　　　　　　　技</t>
    <rPh sb="0" eb="1">
      <t>ジツ</t>
    </rPh>
    <rPh sb="11" eb="12">
      <t>ワザ</t>
    </rPh>
    <phoneticPr fontId="2"/>
  </si>
  <si>
    <t>学　　　　　　　　　　科</t>
    <rPh sb="0" eb="1">
      <t>ガク</t>
    </rPh>
    <rPh sb="11" eb="12">
      <t>カ</t>
    </rPh>
    <phoneticPr fontId="2"/>
  </si>
  <si>
    <t>教育部門
(講師名簿は別添)</t>
    <rPh sb="0" eb="2">
      <t>キョウイク</t>
    </rPh>
    <rPh sb="2" eb="4">
      <t>ブモン</t>
    </rPh>
    <rPh sb="6" eb="8">
      <t>コウシ</t>
    </rPh>
    <rPh sb="8" eb="10">
      <t>メイボ</t>
    </rPh>
    <rPh sb="11" eb="13">
      <t>ベッテン</t>
    </rPh>
    <phoneticPr fontId="2"/>
  </si>
  <si>
    <t>全講師数</t>
    <rPh sb="0" eb="1">
      <t>ゼン</t>
    </rPh>
    <rPh sb="1" eb="3">
      <t>コウシ</t>
    </rPh>
    <rPh sb="3" eb="4">
      <t>スウ</t>
    </rPh>
    <phoneticPr fontId="2"/>
  </si>
  <si>
    <t>内
常勤者数</t>
    <rPh sb="0" eb="1">
      <t>ウチ</t>
    </rPh>
    <rPh sb="2" eb="5">
      <t>ジョウキンシャ</t>
    </rPh>
    <rPh sb="5" eb="6">
      <t>スウ</t>
    </rPh>
    <phoneticPr fontId="2"/>
  </si>
  <si>
    <t>内
非常勤者数</t>
    <rPh sb="0" eb="1">
      <t>ウチ</t>
    </rPh>
    <rPh sb="2" eb="5">
      <t>ヒジョウキン</t>
    </rPh>
    <rPh sb="5" eb="6">
      <t>シャ</t>
    </rPh>
    <rPh sb="6" eb="7">
      <t>スウ</t>
    </rPh>
    <phoneticPr fontId="2"/>
  </si>
  <si>
    <t>㎡</t>
    <phoneticPr fontId="2"/>
  </si>
  <si>
    <t>㎞</t>
    <phoneticPr fontId="2"/>
  </si>
  <si>
    <t>台</t>
    <rPh sb="0" eb="1">
      <t>ダイ</t>
    </rPh>
    <phoneticPr fontId="2"/>
  </si>
  <si>
    <t>なし</t>
    <phoneticPr fontId="2"/>
  </si>
  <si>
    <t>喫煙室(個室)</t>
    <rPh sb="0" eb="3">
      <t>キツエンシツ</t>
    </rPh>
    <rPh sb="4" eb="6">
      <t>コシツ</t>
    </rPh>
    <phoneticPr fontId="2"/>
  </si>
  <si>
    <t>所要時間(分)
（1分80m）</t>
    <rPh sb="0" eb="2">
      <t>ショヨウ</t>
    </rPh>
    <rPh sb="2" eb="4">
      <t>ジカン</t>
    </rPh>
    <rPh sb="5" eb="6">
      <t>フン</t>
    </rPh>
    <rPh sb="10" eb="11">
      <t>フン</t>
    </rPh>
    <phoneticPr fontId="2"/>
  </si>
  <si>
    <r>
      <t>所要時間(分)</t>
    </r>
    <r>
      <rPr>
        <sz val="11"/>
        <rFont val="ＭＳ Ｐゴシック"/>
        <family val="3"/>
        <charset val="128"/>
      </rPr>
      <t xml:space="preserve">
(1分80m）</t>
    </r>
    <rPh sb="0" eb="2">
      <t>ショヨウ</t>
    </rPh>
    <rPh sb="2" eb="4">
      <t>ジカン</t>
    </rPh>
    <rPh sb="5" eb="6">
      <t>フン</t>
    </rPh>
    <rPh sb="10" eb="11">
      <t>フン</t>
    </rPh>
    <phoneticPr fontId="2"/>
  </si>
  <si>
    <t>　</t>
    <phoneticPr fontId="2"/>
  </si>
  <si>
    <t>総訓練時限</t>
    <rPh sb="0" eb="1">
      <t>ソウ</t>
    </rPh>
    <rPh sb="1" eb="3">
      <t>クンレン</t>
    </rPh>
    <rPh sb="3" eb="5">
      <t>ジゲン</t>
    </rPh>
    <phoneticPr fontId="2"/>
  </si>
  <si>
    <t>時限</t>
    <rPh sb="0" eb="2">
      <t>ジゲン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</si>
  <si>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</si>
  <si>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</si>
  <si>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科目名</t>
    <rPh sb="0" eb="2">
      <t>カモク</t>
    </rPh>
    <rPh sb="2" eb="3">
      <t>メイ</t>
    </rPh>
    <phoneticPr fontId="2"/>
  </si>
  <si>
    <t>管轄校</t>
    <rPh sb="0" eb="2">
      <t>カンカツ</t>
    </rPh>
    <rPh sb="2" eb="3">
      <t>コウ</t>
    </rPh>
    <phoneticPr fontId="2"/>
  </si>
  <si>
    <r>
      <t xml:space="preserve">契約者所在地
</t>
    </r>
    <r>
      <rPr>
        <sz val="9"/>
        <rFont val="ＭＳ Ｐゴシック"/>
        <family val="3"/>
        <charset val="128"/>
      </rPr>
      <t>（区市から）</t>
    </r>
    <rPh sb="0" eb="3">
      <t>ケイヤクシャ</t>
    </rPh>
    <rPh sb="3" eb="6">
      <t>ショザイチ</t>
    </rPh>
    <rPh sb="8" eb="10">
      <t>クシ</t>
    </rPh>
    <phoneticPr fontId="2"/>
  </si>
  <si>
    <t>（地図を添付）</t>
    <rPh sb="1" eb="3">
      <t>チズ</t>
    </rPh>
    <rPh sb="4" eb="6">
      <t>テンプ</t>
    </rPh>
    <phoneticPr fontId="2"/>
  </si>
  <si>
    <t>最寄り駅(バス停)
からの距離</t>
    <rPh sb="0" eb="2">
      <t>モヨ</t>
    </rPh>
    <rPh sb="3" eb="4">
      <t>エキ</t>
    </rPh>
    <rPh sb="7" eb="8">
      <t>テイ</t>
    </rPh>
    <rPh sb="13" eb="15">
      <t>キョリ</t>
    </rPh>
    <phoneticPr fontId="2"/>
  </si>
  <si>
    <t>アスベスト使用の有無</t>
    <rPh sb="5" eb="7">
      <t>シヨウ</t>
    </rPh>
    <rPh sb="8" eb="10">
      <t>ウム</t>
    </rPh>
    <phoneticPr fontId="2"/>
  </si>
  <si>
    <t>常駐
担当者</t>
    <rPh sb="0" eb="2">
      <t>ジョウチュウ</t>
    </rPh>
    <rPh sb="3" eb="5">
      <t>タントウ</t>
    </rPh>
    <rPh sb="5" eb="6">
      <t>シャ</t>
    </rPh>
    <phoneticPr fontId="2"/>
  </si>
  <si>
    <t>受講者
との連絡
体制</t>
    <rPh sb="0" eb="3">
      <t>ジュコウシャ</t>
    </rPh>
    <rPh sb="6" eb="8">
      <t>レンラク</t>
    </rPh>
    <rPh sb="9" eb="11">
      <t>タイセイ</t>
    </rPh>
    <phoneticPr fontId="2"/>
  </si>
  <si>
    <t>訓練開始・
終了時間</t>
    <rPh sb="0" eb="2">
      <t>クンレン</t>
    </rPh>
    <rPh sb="2" eb="4">
      <t>カイシ</t>
    </rPh>
    <rPh sb="6" eb="8">
      <t>シュウリョウ</t>
    </rPh>
    <rPh sb="8" eb="10">
      <t>ジカン</t>
    </rPh>
    <phoneticPr fontId="2"/>
  </si>
  <si>
    <t>全講師
人数</t>
    <rPh sb="0" eb="1">
      <t>ゼン</t>
    </rPh>
    <rPh sb="1" eb="3">
      <t>コウシ</t>
    </rPh>
    <rPh sb="4" eb="6">
      <t>ニンズウ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</si>
  <si>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</si>
  <si>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同一科目
内容</t>
    <rPh sb="0" eb="2">
      <t>ドウイツ</t>
    </rPh>
    <rPh sb="2" eb="4">
      <t>カモク</t>
    </rPh>
    <rPh sb="5" eb="7">
      <t>ナイヨウ</t>
    </rPh>
    <phoneticPr fontId="2"/>
  </si>
  <si>
    <t>２　訓練の概要</t>
    <rPh sb="2" eb="4">
      <t>クンレン</t>
    </rPh>
    <rPh sb="5" eb="7">
      <t>ガイヨウ</t>
    </rPh>
    <phoneticPr fontId="2"/>
  </si>
  <si>
    <t>教育部門
(別紙講師
名簿に記入）</t>
    <rPh sb="0" eb="2">
      <t>キョウイク</t>
    </rPh>
    <rPh sb="2" eb="4">
      <t>ブモン</t>
    </rPh>
    <rPh sb="6" eb="8">
      <t>ベッシ</t>
    </rPh>
    <rPh sb="8" eb="10">
      <t>コウシ</t>
    </rPh>
    <rPh sb="11" eb="13">
      <t>メイボ</t>
    </rPh>
    <rPh sb="14" eb="16">
      <t>キニュウ</t>
    </rPh>
    <phoneticPr fontId="2"/>
  </si>
  <si>
    <t>他公共機関等での訓練実績の有無
（内訳を別紙「委託訓練実績」に記入）</t>
    <rPh sb="0" eb="1">
      <t>タ</t>
    </rPh>
    <rPh sb="1" eb="3">
      <t>コウキョウ</t>
    </rPh>
    <rPh sb="3" eb="5">
      <t>キカン</t>
    </rPh>
    <rPh sb="5" eb="6">
      <t>ナド</t>
    </rPh>
    <rPh sb="8" eb="10">
      <t>クンレン</t>
    </rPh>
    <rPh sb="10" eb="12">
      <t>ジッセキ</t>
    </rPh>
    <rPh sb="13" eb="15">
      <t>ウム</t>
    </rPh>
    <rPh sb="17" eb="19">
      <t>ウチワケ</t>
    </rPh>
    <rPh sb="20" eb="22">
      <t>ベッシ</t>
    </rPh>
    <rPh sb="23" eb="25">
      <t>イタク</t>
    </rPh>
    <rPh sb="25" eb="27">
      <t>クンレン</t>
    </rPh>
    <rPh sb="27" eb="29">
      <t>ジッセキ</t>
    </rPh>
    <rPh sb="31" eb="33">
      <t>キニュウ</t>
    </rPh>
    <phoneticPr fontId="2"/>
  </si>
  <si>
    <t>別科目
内容</t>
    <rPh sb="0" eb="1">
      <t>ベツ</t>
    </rPh>
    <rPh sb="1" eb="3">
      <t>カモク</t>
    </rPh>
    <rPh sb="4" eb="6">
      <t>ナイヨウ</t>
    </rPh>
    <phoneticPr fontId="2"/>
  </si>
  <si>
    <t>自社
社員</t>
    <rPh sb="0" eb="2">
      <t>ジシャ</t>
    </rPh>
    <rPh sb="3" eb="5">
      <t>シャイン</t>
    </rPh>
    <phoneticPr fontId="2"/>
  </si>
  <si>
    <t>社員以外
（委託等）</t>
    <rPh sb="0" eb="2">
      <t>シャイン</t>
    </rPh>
    <rPh sb="2" eb="4">
      <t>イガイ</t>
    </rPh>
    <rPh sb="6" eb="8">
      <t>イタク</t>
    </rPh>
    <rPh sb="8" eb="9">
      <t>ナド</t>
    </rPh>
    <phoneticPr fontId="2"/>
  </si>
  <si>
    <t>※「２訓練の概要」の「教育部門」の全講師人数分を記載すること。</t>
    <rPh sb="3" eb="5">
      <t>クンレン</t>
    </rPh>
    <rPh sb="6" eb="8">
      <t>ガイヨウ</t>
    </rPh>
    <rPh sb="11" eb="13">
      <t>キョウイク</t>
    </rPh>
    <rPh sb="13" eb="15">
      <t>ブモン</t>
    </rPh>
    <rPh sb="17" eb="18">
      <t>ゼン</t>
    </rPh>
    <rPh sb="18" eb="20">
      <t>コウシ</t>
    </rPh>
    <rPh sb="20" eb="23">
      <t>ニンズウブン</t>
    </rPh>
    <rPh sb="24" eb="26">
      <t>キサイ</t>
    </rPh>
    <phoneticPr fontId="2"/>
  </si>
  <si>
    <t>３　講　師　名　簿</t>
    <rPh sb="2" eb="3">
      <t>コウ</t>
    </rPh>
    <rPh sb="4" eb="5">
      <t>シ</t>
    </rPh>
    <rPh sb="6" eb="7">
      <t>メイ</t>
    </rPh>
    <rPh sb="8" eb="9">
      <t>ボ</t>
    </rPh>
    <phoneticPr fontId="2"/>
  </si>
  <si>
    <r>
      <t xml:space="preserve">総訓練時限
</t>
    </r>
    <r>
      <rPr>
        <sz val="9"/>
        <rFont val="ＭＳ Ｐゴシック"/>
        <family val="3"/>
        <charset val="128"/>
      </rPr>
      <t>(学科＋実技）</t>
    </r>
    <rPh sb="0" eb="1">
      <t>ソウ</t>
    </rPh>
    <rPh sb="1" eb="3">
      <t>クンレン</t>
    </rPh>
    <rPh sb="3" eb="5">
      <t>ジゲン</t>
    </rPh>
    <rPh sb="7" eb="9">
      <t>ガッカ</t>
    </rPh>
    <rPh sb="10" eb="12">
      <t>ジツギ</t>
    </rPh>
    <phoneticPr fontId="2"/>
  </si>
  <si>
    <t>内学科時限</t>
    <rPh sb="0" eb="1">
      <t>ウチ</t>
    </rPh>
    <rPh sb="1" eb="3">
      <t>ガッカ</t>
    </rPh>
    <rPh sb="3" eb="5">
      <t>ジゲン</t>
    </rPh>
    <phoneticPr fontId="2"/>
  </si>
  <si>
    <t>内実技時限</t>
    <rPh sb="0" eb="1">
      <t>ウチ</t>
    </rPh>
    <rPh sb="1" eb="3">
      <t>ジツギ</t>
    </rPh>
    <rPh sb="3" eb="5">
      <t>ジゲン</t>
    </rPh>
    <phoneticPr fontId="2"/>
  </si>
  <si>
    <t>時限数</t>
    <rPh sb="0" eb="2">
      <t>ジゲン</t>
    </rPh>
    <rPh sb="2" eb="3">
      <t>カズ</t>
    </rPh>
    <phoneticPr fontId="2"/>
  </si>
  <si>
    <t>担当教科目名</t>
    <rPh sb="0" eb="2">
      <t>タントウ</t>
    </rPh>
    <rPh sb="2" eb="4">
      <t>キョウカ</t>
    </rPh>
    <rPh sb="4" eb="5">
      <t>メ</t>
    </rPh>
    <rPh sb="5" eb="6">
      <t>ナ</t>
    </rPh>
    <phoneticPr fontId="2"/>
  </si>
  <si>
    <t>実技時限</t>
    <rPh sb="0" eb="2">
      <t>ジツギ</t>
    </rPh>
    <rPh sb="2" eb="4">
      <t>ジゲン</t>
    </rPh>
    <phoneticPr fontId="2"/>
  </si>
  <si>
    <t>総訓練時限(学科＋実技）</t>
    <rPh sb="0" eb="1">
      <t>ソウ</t>
    </rPh>
    <rPh sb="1" eb="3">
      <t>クンレン</t>
    </rPh>
    <rPh sb="3" eb="5">
      <t>ジゲン</t>
    </rPh>
    <rPh sb="6" eb="8">
      <t>ガッカ</t>
    </rPh>
    <rPh sb="9" eb="11">
      <t>ジツギ</t>
    </rPh>
    <phoneticPr fontId="2"/>
  </si>
  <si>
    <t>学科時限</t>
    <rPh sb="0" eb="2">
      <t>ガッカ</t>
    </rPh>
    <rPh sb="2" eb="4">
      <t>ジゲン</t>
    </rPh>
    <phoneticPr fontId="2"/>
  </si>
  <si>
    <t>教室と
別に有り</t>
    <rPh sb="0" eb="2">
      <t>キョウシツ</t>
    </rPh>
    <rPh sb="4" eb="5">
      <t>ベツ</t>
    </rPh>
    <rPh sb="6" eb="7">
      <t>ア</t>
    </rPh>
    <phoneticPr fontId="2"/>
  </si>
  <si>
    <t>教室内に
コーナー等有り</t>
    <rPh sb="0" eb="2">
      <t>キョウシツ</t>
    </rPh>
    <rPh sb="2" eb="3">
      <t>ナイ</t>
    </rPh>
    <rPh sb="9" eb="10">
      <t>トウ</t>
    </rPh>
    <rPh sb="10" eb="11">
      <t>ア</t>
    </rPh>
    <phoneticPr fontId="2"/>
  </si>
  <si>
    <t>無し</t>
    <rPh sb="0" eb="1">
      <t>ナ</t>
    </rPh>
    <phoneticPr fontId="2"/>
  </si>
  <si>
    <t>　</t>
    <phoneticPr fontId="2"/>
  </si>
  <si>
    <t>※該当項目
に〇を記入</t>
    <rPh sb="1" eb="3">
      <t>ガイトウ</t>
    </rPh>
    <rPh sb="3" eb="5">
      <t>コウモク</t>
    </rPh>
    <rPh sb="9" eb="11">
      <t>キニュウ</t>
    </rPh>
    <phoneticPr fontId="2"/>
  </si>
  <si>
    <r>
      <t>インターネット</t>
    </r>
    <r>
      <rPr>
        <sz val="6"/>
        <rFont val="ＭＳ Ｐゴシック"/>
        <family val="3"/>
        <charset val="128"/>
      </rPr>
      <t xml:space="preserve">
（常時開放又は
時間限定と記入)</t>
    </r>
    <rPh sb="9" eb="11">
      <t>ジョウジ</t>
    </rPh>
    <rPh sb="11" eb="13">
      <t>カイホウ</t>
    </rPh>
    <rPh sb="13" eb="14">
      <t>マタ</t>
    </rPh>
    <rPh sb="16" eb="18">
      <t>ジカン</t>
    </rPh>
    <rPh sb="18" eb="20">
      <t>ゲンテイ</t>
    </rPh>
    <rPh sb="21" eb="23">
      <t>キニュウ</t>
    </rPh>
    <phoneticPr fontId="2"/>
  </si>
  <si>
    <t>常駐
以外の
担当者</t>
    <rPh sb="0" eb="2">
      <t>ジョウチュウ</t>
    </rPh>
    <rPh sb="3" eb="5">
      <t>イガイ</t>
    </rPh>
    <rPh sb="7" eb="9">
      <t>タントウ</t>
    </rPh>
    <rPh sb="9" eb="10">
      <t>シャ</t>
    </rPh>
    <phoneticPr fontId="2"/>
  </si>
  <si>
    <t>契約者所在地等</t>
    <rPh sb="0" eb="3">
      <t>ケイヤクシャ</t>
    </rPh>
    <rPh sb="3" eb="6">
      <t>ショザイチ</t>
    </rPh>
    <rPh sb="6" eb="7">
      <t>トウ</t>
    </rPh>
    <phoneticPr fontId="2"/>
  </si>
  <si>
    <t>加盟上部
団体名</t>
    <rPh sb="0" eb="2">
      <t>カメイ</t>
    </rPh>
    <rPh sb="2" eb="4">
      <t>ジョウブ</t>
    </rPh>
    <rPh sb="5" eb="7">
      <t>ダンタイ</t>
    </rPh>
    <rPh sb="7" eb="8">
      <t>メイ</t>
    </rPh>
    <phoneticPr fontId="2"/>
  </si>
  <si>
    <t>担当者名</t>
    <rPh sb="0" eb="2">
      <t>タントウ</t>
    </rPh>
    <rPh sb="2" eb="3">
      <t>シャ</t>
    </rPh>
    <rPh sb="3" eb="4">
      <t>ナ</t>
    </rPh>
    <phoneticPr fontId="2"/>
  </si>
  <si>
    <r>
      <t xml:space="preserve">電話番号
</t>
    </r>
    <r>
      <rPr>
        <sz val="9"/>
        <rFont val="ＭＳ Ｐゴシック"/>
        <family val="3"/>
        <charset val="128"/>
      </rPr>
      <t>（市外局番から）</t>
    </r>
    <rPh sb="0" eb="2">
      <t>デンワ</t>
    </rPh>
    <rPh sb="2" eb="4">
      <t>バンゴウ</t>
    </rPh>
    <rPh sb="6" eb="8">
      <t>シガイ</t>
    </rPh>
    <rPh sb="8" eb="10">
      <t>キョクバン</t>
    </rPh>
    <phoneticPr fontId="2"/>
  </si>
  <si>
    <t>訓練時限内訳</t>
    <rPh sb="0" eb="2">
      <t>クンレン</t>
    </rPh>
    <rPh sb="2" eb="4">
      <t>ジゲン</t>
    </rPh>
    <rPh sb="4" eb="6">
      <t>ウチワケ</t>
    </rPh>
    <phoneticPr fontId="2"/>
  </si>
  <si>
    <t>常勤
担当者数</t>
    <rPh sb="0" eb="2">
      <t>ジョウキン</t>
    </rPh>
    <rPh sb="3" eb="6">
      <t>タントウシャ</t>
    </rPh>
    <rPh sb="6" eb="7">
      <t>カズ</t>
    </rPh>
    <phoneticPr fontId="2"/>
  </si>
  <si>
    <t>常勤以外の
担当者数</t>
    <rPh sb="0" eb="2">
      <t>ジョウキン</t>
    </rPh>
    <rPh sb="2" eb="4">
      <t>イガイ</t>
    </rPh>
    <rPh sb="6" eb="9">
      <t>タントウシャ</t>
    </rPh>
    <rPh sb="9" eb="10">
      <t>スウ</t>
    </rPh>
    <phoneticPr fontId="2"/>
  </si>
  <si>
    <t>受講者との
連絡体制</t>
    <rPh sb="0" eb="3">
      <t>ジュコウシャ</t>
    </rPh>
    <rPh sb="6" eb="8">
      <t>レンラク</t>
    </rPh>
    <rPh sb="8" eb="10">
      <t>タイセイ</t>
    </rPh>
    <phoneticPr fontId="2"/>
  </si>
  <si>
    <t>求人情報収集
支援</t>
    <rPh sb="0" eb="2">
      <t>キュウジン</t>
    </rPh>
    <rPh sb="2" eb="4">
      <t>ジョウホウ</t>
    </rPh>
    <rPh sb="4" eb="6">
      <t>シュウシュウ</t>
    </rPh>
    <rPh sb="7" eb="9">
      <t>シエン</t>
    </rPh>
    <phoneticPr fontId="2"/>
  </si>
  <si>
    <r>
      <t xml:space="preserve">身体障害者の受入にかかる
施設の整備状況等
</t>
    </r>
    <r>
      <rPr>
        <sz val="8"/>
        <rFont val="ＭＳ Ｐゴシック"/>
        <family val="3"/>
        <charset val="128"/>
      </rPr>
      <t>（エレベーター、トイレ、自動ドア、
玄関スロープの使用の可否等）</t>
    </r>
    <rPh sb="0" eb="2">
      <t>シンタイ</t>
    </rPh>
    <rPh sb="2" eb="5">
      <t>ショウガイシャ</t>
    </rPh>
    <rPh sb="6" eb="8">
      <t>ウケイレ</t>
    </rPh>
    <rPh sb="13" eb="15">
      <t>シセツ</t>
    </rPh>
    <rPh sb="16" eb="18">
      <t>セイビ</t>
    </rPh>
    <rPh sb="18" eb="20">
      <t>ジョウキョウ</t>
    </rPh>
    <rPh sb="20" eb="21">
      <t>ナド</t>
    </rPh>
    <rPh sb="34" eb="36">
      <t>ジドウ</t>
    </rPh>
    <rPh sb="40" eb="42">
      <t>ゲンカン</t>
    </rPh>
    <rPh sb="47" eb="49">
      <t>シヨウ</t>
    </rPh>
    <rPh sb="50" eb="52">
      <t>カヒ</t>
    </rPh>
    <rPh sb="52" eb="53">
      <t>ナド</t>
    </rPh>
    <phoneticPr fontId="2"/>
  </si>
  <si>
    <t>＊まず入力表に入力し、個表にデータが反映されない部分のみ個表に入力すること。</t>
    <rPh sb="3" eb="5">
      <t>ニュウリョク</t>
    </rPh>
    <rPh sb="5" eb="6">
      <t>ヒョウ</t>
    </rPh>
    <rPh sb="7" eb="9">
      <t>ニュウリョク</t>
    </rPh>
    <rPh sb="11" eb="12">
      <t>コ</t>
    </rPh>
    <rPh sb="12" eb="13">
      <t>オモテ</t>
    </rPh>
    <rPh sb="18" eb="20">
      <t>ハンエイ</t>
    </rPh>
    <rPh sb="24" eb="26">
      <t>ブブン</t>
    </rPh>
    <rPh sb="28" eb="29">
      <t>コ</t>
    </rPh>
    <rPh sb="29" eb="30">
      <t>オモテ</t>
    </rPh>
    <rPh sb="31" eb="33">
      <t>ニュウリョク</t>
    </rPh>
    <phoneticPr fontId="2"/>
  </si>
  <si>
    <t>訓練の内容（端的に）</t>
    <rPh sb="0" eb="1">
      <t>クン</t>
    </rPh>
    <rPh sb="1" eb="2">
      <t>ネリ</t>
    </rPh>
    <rPh sb="3" eb="4">
      <t>ナイ</t>
    </rPh>
    <rPh sb="4" eb="5">
      <t>カタチ</t>
    </rPh>
    <rPh sb="6" eb="7">
      <t>ハシ</t>
    </rPh>
    <rPh sb="7" eb="8">
      <t>マト</t>
    </rPh>
    <phoneticPr fontId="2"/>
  </si>
  <si>
    <t>円</t>
    <rPh sb="0" eb="1">
      <t>エン</t>
    </rPh>
    <phoneticPr fontId="2"/>
  </si>
  <si>
    <t>使用するアプリケーションの
種類とバージョン</t>
    <rPh sb="0" eb="2">
      <t>シヨウ</t>
    </rPh>
    <rPh sb="14" eb="16">
      <t>シュルイ</t>
    </rPh>
    <phoneticPr fontId="2"/>
  </si>
  <si>
    <r>
      <t xml:space="preserve">〒
</t>
    </r>
    <r>
      <rPr>
        <sz val="8"/>
        <color indexed="8"/>
        <rFont val="ＭＳ Ｐゴシック"/>
        <family val="3"/>
        <charset val="128"/>
      </rPr>
      <t>（半角で
記入）</t>
    </r>
    <rPh sb="3" eb="5">
      <t>ハンカク</t>
    </rPh>
    <rPh sb="7" eb="9">
      <t>キニュウ</t>
    </rPh>
    <phoneticPr fontId="2"/>
  </si>
  <si>
    <r>
      <t xml:space="preserve">所在地
</t>
    </r>
    <r>
      <rPr>
        <sz val="8"/>
        <color indexed="8"/>
        <rFont val="ＭＳ Ｐゴシック"/>
        <family val="3"/>
        <charset val="128"/>
      </rPr>
      <t>(区市から
記入)</t>
    </r>
    <rPh sb="0" eb="3">
      <t>ショザイチ</t>
    </rPh>
    <rPh sb="5" eb="7">
      <t>クシ</t>
    </rPh>
    <rPh sb="10" eb="12">
      <t>キニュウ</t>
    </rPh>
    <phoneticPr fontId="2"/>
  </si>
  <si>
    <r>
      <t>電話番号
（</t>
    </r>
    <r>
      <rPr>
        <sz val="8"/>
        <color indexed="8"/>
        <rFont val="ＭＳ Ｐゴシック"/>
        <family val="3"/>
        <charset val="128"/>
      </rPr>
      <t>市外局番から
半角で記入）</t>
    </r>
    <rPh sb="0" eb="2">
      <t>デンワ</t>
    </rPh>
    <rPh sb="2" eb="4">
      <t>バンゴウ</t>
    </rPh>
    <rPh sb="6" eb="8">
      <t>シガイ</t>
    </rPh>
    <rPh sb="8" eb="10">
      <t>キョクバン</t>
    </rPh>
    <rPh sb="13" eb="15">
      <t>ハンカク</t>
    </rPh>
    <rPh sb="16" eb="18">
      <t>キニュウ</t>
    </rPh>
    <phoneticPr fontId="2"/>
  </si>
  <si>
    <r>
      <t xml:space="preserve">電話番号
</t>
    </r>
    <r>
      <rPr>
        <sz val="8"/>
        <color indexed="8"/>
        <rFont val="ＭＳ Ｐゴシック"/>
        <family val="3"/>
        <charset val="128"/>
      </rPr>
      <t>（市外局番から
半角で記入）</t>
    </r>
    <rPh sb="0" eb="2">
      <t>デンワ</t>
    </rPh>
    <rPh sb="2" eb="4">
      <t>バンゴウ</t>
    </rPh>
    <rPh sb="6" eb="8">
      <t>シガイ</t>
    </rPh>
    <rPh sb="8" eb="10">
      <t>キョクバン</t>
    </rPh>
    <rPh sb="13" eb="15">
      <t>ハンカク</t>
    </rPh>
    <rPh sb="16" eb="18">
      <t>キニュウ</t>
    </rPh>
    <phoneticPr fontId="2"/>
  </si>
  <si>
    <r>
      <t xml:space="preserve">FAX番号
</t>
    </r>
    <r>
      <rPr>
        <sz val="8"/>
        <color indexed="8"/>
        <rFont val="ＭＳ Ｐゴシック"/>
        <family val="3"/>
        <charset val="128"/>
      </rPr>
      <t>（市外局番から
半角で記入）</t>
    </r>
    <rPh sb="3" eb="5">
      <t>バンゴウ</t>
    </rPh>
    <rPh sb="7" eb="9">
      <t>シガイ</t>
    </rPh>
    <rPh sb="9" eb="11">
      <t>キョクバン</t>
    </rPh>
    <rPh sb="14" eb="16">
      <t>ハンカク</t>
    </rPh>
    <rPh sb="17" eb="19">
      <t>キニュウ</t>
    </rPh>
    <phoneticPr fontId="2"/>
  </si>
  <si>
    <r>
      <t xml:space="preserve">ﾒｰﾙｱﾄﾞﾚｽ
</t>
    </r>
    <r>
      <rPr>
        <sz val="8"/>
        <color indexed="8"/>
        <rFont val="ＭＳ Ｐゴシック"/>
        <family val="3"/>
        <charset val="128"/>
      </rPr>
      <t>（半角で記入）</t>
    </r>
    <rPh sb="10" eb="12">
      <t>ハンカク</t>
    </rPh>
    <rPh sb="13" eb="15">
      <t>キニュウ</t>
    </rPh>
    <phoneticPr fontId="2"/>
  </si>
  <si>
    <t xml:space="preserve"> </t>
    <phoneticPr fontId="2"/>
  </si>
  <si>
    <t>　</t>
    <phoneticPr fontId="2"/>
  </si>
  <si>
    <t>パソコン</t>
    <phoneticPr fontId="2"/>
  </si>
  <si>
    <t>ホワイト
ボート</t>
    <phoneticPr fontId="2"/>
  </si>
  <si>
    <t>プロジェ
クター</t>
    <phoneticPr fontId="2"/>
  </si>
  <si>
    <t>モニター</t>
    <phoneticPr fontId="2"/>
  </si>
  <si>
    <t>OS</t>
    <phoneticPr fontId="2"/>
  </si>
  <si>
    <t>CPU</t>
    <phoneticPr fontId="2"/>
  </si>
  <si>
    <t>メモリ</t>
    <phoneticPr fontId="2"/>
  </si>
  <si>
    <t>使用するアプリケーションの種類とバージョン</t>
    <phoneticPr fontId="2"/>
  </si>
  <si>
    <t>　</t>
    <phoneticPr fontId="2"/>
  </si>
  <si>
    <r>
      <t xml:space="preserve">〒
</t>
    </r>
    <r>
      <rPr>
        <sz val="8"/>
        <color indexed="8"/>
        <rFont val="ＭＳ Ｐゴシック"/>
        <family val="3"/>
        <charset val="128"/>
      </rPr>
      <t xml:space="preserve">（半角で数字のみ記入）
</t>
    </r>
    <rPh sb="3" eb="5">
      <t>ハンカク</t>
    </rPh>
    <rPh sb="6" eb="8">
      <t>スウジ</t>
    </rPh>
    <phoneticPr fontId="2"/>
  </si>
  <si>
    <t>※同一科目内容、別科目内容別に有無を記入</t>
    <rPh sb="1" eb="3">
      <t>ドウイツ</t>
    </rPh>
    <rPh sb="3" eb="5">
      <t>カモク</t>
    </rPh>
    <rPh sb="5" eb="7">
      <t>ナイヨウ</t>
    </rPh>
    <rPh sb="8" eb="9">
      <t>ベツ</t>
    </rPh>
    <rPh sb="9" eb="11">
      <t>カモク</t>
    </rPh>
    <rPh sb="11" eb="13">
      <t>ナイヨウ</t>
    </rPh>
    <rPh sb="13" eb="14">
      <t>ベツ</t>
    </rPh>
    <rPh sb="15" eb="17">
      <t>ウム</t>
    </rPh>
    <rPh sb="18" eb="20">
      <t>キニュウ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</si>
  <si>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</si>
  <si>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</si>
  <si>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○○　○○</t>
    <phoneticPr fontId="2"/>
  </si>
  <si>
    <t>職業紹介権の有無</t>
    <rPh sb="0" eb="2">
      <t>ショクギョウ</t>
    </rPh>
    <rPh sb="2" eb="4">
      <t>ショウカイ</t>
    </rPh>
    <rPh sb="4" eb="5">
      <t>ケン</t>
    </rPh>
    <rPh sb="6" eb="8">
      <t>ウム</t>
    </rPh>
    <phoneticPr fontId="2"/>
  </si>
  <si>
    <t>有料職業
紹介権</t>
    <rPh sb="0" eb="2">
      <t>ユウリョウ</t>
    </rPh>
    <rPh sb="2" eb="4">
      <t>ショクギョウ</t>
    </rPh>
    <rPh sb="5" eb="7">
      <t>ショウカイ</t>
    </rPh>
    <rPh sb="7" eb="8">
      <t>ケン</t>
    </rPh>
    <phoneticPr fontId="2"/>
  </si>
  <si>
    <t>無料職業
紹介権</t>
    <rPh sb="0" eb="2">
      <t>ムリョウ</t>
    </rPh>
    <rPh sb="2" eb="4">
      <t>ショクギョウ</t>
    </rPh>
    <rPh sb="5" eb="7">
      <t>ショウカイ</t>
    </rPh>
    <rPh sb="7" eb="8">
      <t>ケン</t>
    </rPh>
    <phoneticPr fontId="2"/>
  </si>
  <si>
    <r>
      <t xml:space="preserve">就職支援部門
</t>
    </r>
    <r>
      <rPr>
        <sz val="8"/>
        <rFont val="ＭＳ Ｐゴシック"/>
        <family val="3"/>
        <charset val="128"/>
      </rPr>
      <t>（別紙就職担当
　名簿に記入）</t>
    </r>
    <rPh sb="0" eb="2">
      <t>シュウショク</t>
    </rPh>
    <rPh sb="2" eb="4">
      <t>シエン</t>
    </rPh>
    <rPh sb="4" eb="6">
      <t>ブモン</t>
    </rPh>
    <rPh sb="8" eb="10">
      <t>ベッシ</t>
    </rPh>
    <rPh sb="10" eb="12">
      <t>シュウショク</t>
    </rPh>
    <rPh sb="12" eb="14">
      <t>タントウ</t>
    </rPh>
    <rPh sb="16" eb="18">
      <t>メイボ</t>
    </rPh>
    <rPh sb="19" eb="21">
      <t>キニュウ</t>
    </rPh>
    <phoneticPr fontId="2"/>
  </si>
  <si>
    <t>担当者数</t>
    <rPh sb="0" eb="2">
      <t>タントウ</t>
    </rPh>
    <rPh sb="2" eb="3">
      <t>シャ</t>
    </rPh>
    <rPh sb="3" eb="4">
      <t>スウ</t>
    </rPh>
    <phoneticPr fontId="2"/>
  </si>
  <si>
    <t>企業説明会の有無</t>
    <rPh sb="0" eb="2">
      <t>キギョウ</t>
    </rPh>
    <rPh sb="2" eb="5">
      <t>セツメイカイ</t>
    </rPh>
    <rPh sb="6" eb="8">
      <t>ウム</t>
    </rPh>
    <phoneticPr fontId="2"/>
  </si>
  <si>
    <t>企業説明会
の実施回数</t>
    <rPh sb="0" eb="2">
      <t>キギョウ</t>
    </rPh>
    <rPh sb="2" eb="4">
      <t>セツメイ</t>
    </rPh>
    <rPh sb="4" eb="5">
      <t>カイ</t>
    </rPh>
    <rPh sb="7" eb="9">
      <t>ジッシ</t>
    </rPh>
    <rPh sb="9" eb="11">
      <t>カイスウ</t>
    </rPh>
    <phoneticPr fontId="2"/>
  </si>
  <si>
    <t>その他の
就職支援の
内容</t>
    <rPh sb="2" eb="3">
      <t>タ</t>
    </rPh>
    <rPh sb="5" eb="7">
      <t>シュウショク</t>
    </rPh>
    <rPh sb="7" eb="9">
      <t>シエン</t>
    </rPh>
    <rPh sb="11" eb="13">
      <t>ナイヨウ</t>
    </rPh>
    <phoneticPr fontId="2"/>
  </si>
  <si>
    <t>就職支援の内容（端的に）</t>
    <rPh sb="0" eb="2">
      <t>シュウショク</t>
    </rPh>
    <rPh sb="2" eb="4">
      <t>シエン</t>
    </rPh>
    <phoneticPr fontId="2"/>
  </si>
  <si>
    <t>就職支援担当者数</t>
    <rPh sb="0" eb="2">
      <t>シュウショク</t>
    </rPh>
    <rPh sb="2" eb="4">
      <t>シエン</t>
    </rPh>
    <rPh sb="4" eb="6">
      <t>タントウ</t>
    </rPh>
    <rPh sb="6" eb="7">
      <t>シャ</t>
    </rPh>
    <rPh sb="7" eb="8">
      <t>スウ</t>
    </rPh>
    <phoneticPr fontId="2"/>
  </si>
  <si>
    <t>在席日数</t>
    <rPh sb="0" eb="2">
      <t>ザイセキ</t>
    </rPh>
    <rPh sb="2" eb="4">
      <t>ニッスウ</t>
    </rPh>
    <phoneticPr fontId="2"/>
  </si>
  <si>
    <t>担当内容</t>
    <rPh sb="0" eb="2">
      <t>タントウ</t>
    </rPh>
    <rPh sb="2" eb="4">
      <t>ナイヨウ</t>
    </rPh>
    <phoneticPr fontId="2"/>
  </si>
  <si>
    <t>相談経験年数       （通算）</t>
    <rPh sb="0" eb="2">
      <t>ソウダン</t>
    </rPh>
    <rPh sb="2" eb="4">
      <t>ケイケン</t>
    </rPh>
    <rPh sb="4" eb="6">
      <t>ネンスウ</t>
    </rPh>
    <rPh sb="14" eb="16">
      <t>ツウサン</t>
    </rPh>
    <phoneticPr fontId="2"/>
  </si>
  <si>
    <t>関連資格・免許の名称・
経験内容等</t>
    <rPh sb="0" eb="2">
      <t>カンレン</t>
    </rPh>
    <rPh sb="2" eb="4">
      <t>シカク</t>
    </rPh>
    <rPh sb="5" eb="7">
      <t>メンキョ</t>
    </rPh>
    <rPh sb="8" eb="10">
      <t>メイショウ</t>
    </rPh>
    <rPh sb="12" eb="14">
      <t>ケイケン</t>
    </rPh>
    <rPh sb="14" eb="16">
      <t>ナイヨウ</t>
    </rPh>
    <rPh sb="16" eb="17">
      <t>ナド</t>
    </rPh>
    <phoneticPr fontId="2"/>
  </si>
  <si>
    <r>
      <t xml:space="preserve">毎日
</t>
    </r>
    <r>
      <rPr>
        <sz val="6"/>
        <rFont val="ＭＳ Ｐゴシック"/>
        <family val="3"/>
        <charset val="128"/>
      </rPr>
      <t xml:space="preserve">
</t>
    </r>
    <rPh sb="0" eb="2">
      <t>マイニチ</t>
    </rPh>
    <phoneticPr fontId="2"/>
  </si>
  <si>
    <r>
      <t xml:space="preserve">定期
</t>
    </r>
    <r>
      <rPr>
        <sz val="6"/>
        <rFont val="ＭＳ Ｐゴシック"/>
        <family val="3"/>
        <charset val="128"/>
      </rPr>
      <t>（毎日
　以外）</t>
    </r>
    <rPh sb="0" eb="2">
      <t>テイキ</t>
    </rPh>
    <rPh sb="4" eb="6">
      <t>マイニチ</t>
    </rPh>
    <rPh sb="8" eb="10">
      <t>イガイ</t>
    </rPh>
    <phoneticPr fontId="2"/>
  </si>
  <si>
    <r>
      <t xml:space="preserve">不定期
</t>
    </r>
    <r>
      <rPr>
        <sz val="6"/>
        <rFont val="ＭＳ Ｐゴシック"/>
        <family val="3"/>
        <charset val="128"/>
      </rPr>
      <t xml:space="preserve">
</t>
    </r>
    <rPh sb="0" eb="3">
      <t>フテイキ</t>
    </rPh>
    <phoneticPr fontId="2"/>
  </si>
  <si>
    <t>その他</t>
    <rPh sb="2" eb="3">
      <t>タ</t>
    </rPh>
    <phoneticPr fontId="2"/>
  </si>
  <si>
    <t>就職支援部門
(担当者名簿は別添)</t>
    <rPh sb="0" eb="2">
      <t>シュウショク</t>
    </rPh>
    <rPh sb="2" eb="4">
      <t>シエン</t>
    </rPh>
    <rPh sb="4" eb="6">
      <t>ブモン</t>
    </rPh>
    <rPh sb="8" eb="10">
      <t>タントウ</t>
    </rPh>
    <rPh sb="10" eb="11">
      <t>シャ</t>
    </rPh>
    <phoneticPr fontId="2"/>
  </si>
  <si>
    <t>求人情報収支援</t>
    <rPh sb="0" eb="2">
      <t>キュウジン</t>
    </rPh>
    <rPh sb="2" eb="4">
      <t>ジョウホウ</t>
    </rPh>
    <rPh sb="4" eb="5">
      <t>オサム</t>
    </rPh>
    <rPh sb="5" eb="7">
      <t>シエン</t>
    </rPh>
    <phoneticPr fontId="2"/>
  </si>
  <si>
    <t>企業説明会</t>
    <rPh sb="0" eb="2">
      <t>キギョウ</t>
    </rPh>
    <rPh sb="2" eb="5">
      <t>セツメイカイ</t>
    </rPh>
    <phoneticPr fontId="2"/>
  </si>
  <si>
    <t>その他の
就職支援
の内容</t>
    <rPh sb="2" eb="3">
      <t>タ</t>
    </rPh>
    <rPh sb="5" eb="7">
      <t>シュウショク</t>
    </rPh>
    <rPh sb="7" eb="9">
      <t>シエン</t>
    </rPh>
    <rPh sb="11" eb="13">
      <t>ナイヨウ</t>
    </rPh>
    <phoneticPr fontId="2"/>
  </si>
  <si>
    <t xml:space="preserve">実施回数
</t>
    <rPh sb="0" eb="2">
      <t>ジッシ</t>
    </rPh>
    <rPh sb="2" eb="4">
      <t>カイスウ</t>
    </rPh>
    <phoneticPr fontId="2"/>
  </si>
  <si>
    <t>○</t>
    <phoneticPr fontId="2"/>
  </si>
  <si>
    <t>××</t>
    <phoneticPr fontId="2"/>
  </si>
  <si>
    <t>↑バス使用の場合はバス停も記入</t>
    <rPh sb="3" eb="5">
      <t>シヨウ</t>
    </rPh>
    <rPh sb="6" eb="8">
      <t>バアイ</t>
    </rPh>
    <rPh sb="11" eb="12">
      <t>テイ</t>
    </rPh>
    <rPh sb="13" eb="15">
      <t>キニュウ</t>
    </rPh>
    <phoneticPr fontId="2"/>
  </si>
  <si>
    <t>↑ 訓練施設全体での使用の有無を記入</t>
  </si>
  <si>
    <t>〔注意〕時間数は全てコマ（時限）数とし、１コマを</t>
    <rPh sb="1" eb="3">
      <t>チュウイ</t>
    </rPh>
    <rPh sb="4" eb="7">
      <t>ジカンスウ</t>
    </rPh>
    <rPh sb="8" eb="9">
      <t>スベ</t>
    </rPh>
    <rPh sb="13" eb="15">
      <t>ジゲン</t>
    </rPh>
    <rPh sb="16" eb="17">
      <t>スウ</t>
    </rPh>
    <phoneticPr fontId="2"/>
  </si>
  <si>
    <t>その他
就職支援
担当者数（人）</t>
    <rPh sb="2" eb="3">
      <t>タ</t>
    </rPh>
    <rPh sb="4" eb="6">
      <t>シュウショク</t>
    </rPh>
    <rPh sb="6" eb="8">
      <t>シエン</t>
    </rPh>
    <rPh sb="9" eb="12">
      <t>タントウシャ</t>
    </rPh>
    <rPh sb="12" eb="13">
      <t>スウ</t>
    </rPh>
    <phoneticPr fontId="2"/>
  </si>
  <si>
    <t>バリアフリー</t>
    <phoneticPr fontId="2"/>
  </si>
  <si>
    <t>自習室</t>
    <rPh sb="0" eb="3">
      <t>ジシュウシツ</t>
    </rPh>
    <phoneticPr fontId="2"/>
  </si>
  <si>
    <t>対応有無</t>
    <rPh sb="0" eb="2">
      <t>タイオウ</t>
    </rPh>
    <rPh sb="2" eb="3">
      <t>アリ</t>
    </rPh>
    <rPh sb="3" eb="4">
      <t>ム</t>
    </rPh>
    <phoneticPr fontId="2"/>
  </si>
  <si>
    <t>訓練時間外の解放有無</t>
    <rPh sb="0" eb="2">
      <t>クンレン</t>
    </rPh>
    <rPh sb="2" eb="4">
      <t>ジカン</t>
    </rPh>
    <rPh sb="4" eb="5">
      <t>ガイ</t>
    </rPh>
    <rPh sb="6" eb="8">
      <t>カイホウ</t>
    </rPh>
    <rPh sb="8" eb="9">
      <t>アリ</t>
    </rPh>
    <rPh sb="9" eb="10">
      <t>ム</t>
    </rPh>
    <phoneticPr fontId="2"/>
  </si>
  <si>
    <t>個人情報保護の取り組み</t>
    <rPh sb="0" eb="2">
      <t>コジン</t>
    </rPh>
    <rPh sb="2" eb="4">
      <t>ジョウホウ</t>
    </rPh>
    <rPh sb="4" eb="6">
      <t>ホゴ</t>
    </rPh>
    <rPh sb="7" eb="8">
      <t>ト</t>
    </rPh>
    <rPh sb="9" eb="10">
      <t>ク</t>
    </rPh>
    <phoneticPr fontId="2"/>
  </si>
  <si>
    <t>個人情報保護に関する第三者期間の認証有無</t>
    <rPh sb="0" eb="2">
      <t>コジン</t>
    </rPh>
    <rPh sb="2" eb="4">
      <t>ジョウホウ</t>
    </rPh>
    <rPh sb="4" eb="6">
      <t>ホゴ</t>
    </rPh>
    <rPh sb="7" eb="8">
      <t>カン</t>
    </rPh>
    <rPh sb="10" eb="12">
      <t>ダイサン</t>
    </rPh>
    <rPh sb="12" eb="13">
      <t>シャ</t>
    </rPh>
    <rPh sb="13" eb="15">
      <t>キカン</t>
    </rPh>
    <rPh sb="16" eb="18">
      <t>ニンショウ</t>
    </rPh>
    <rPh sb="18" eb="20">
      <t>ウム</t>
    </rPh>
    <phoneticPr fontId="2"/>
  </si>
  <si>
    <t>↑例、プライバシーマークの取得等</t>
    <rPh sb="1" eb="2">
      <t>レイ</t>
    </rPh>
    <rPh sb="13" eb="15">
      <t>シュトク</t>
    </rPh>
    <rPh sb="15" eb="16">
      <t>トウ</t>
    </rPh>
    <phoneticPr fontId="2"/>
  </si>
  <si>
    <t>ソフトバージョン</t>
    <phoneticPr fontId="2"/>
  </si>
  <si>
    <t>MSoffice</t>
    <phoneticPr fontId="2"/>
  </si>
  <si>
    <t>訓練時間外
の解放</t>
    <rPh sb="0" eb="2">
      <t>クンレン</t>
    </rPh>
    <rPh sb="2" eb="4">
      <t>ジカン</t>
    </rPh>
    <rPh sb="4" eb="5">
      <t>ガイ</t>
    </rPh>
    <rPh sb="7" eb="9">
      <t>カイホウ</t>
    </rPh>
    <phoneticPr fontId="2"/>
  </si>
  <si>
    <t>メモリ</t>
  </si>
  <si>
    <t>MS office
バージョン</t>
    <phoneticPr fontId="2"/>
  </si>
  <si>
    <t>うち
学科時限</t>
    <rPh sb="3" eb="5">
      <t>ガッカ</t>
    </rPh>
    <rPh sb="5" eb="7">
      <t>ジゲン</t>
    </rPh>
    <phoneticPr fontId="2"/>
  </si>
  <si>
    <t>うち
実技時限</t>
    <rPh sb="3" eb="5">
      <t>ジツギ</t>
    </rPh>
    <rPh sb="5" eb="7">
      <t>ジゲン</t>
    </rPh>
    <phoneticPr fontId="2"/>
  </si>
  <si>
    <t>うち
常勤者数</t>
    <rPh sb="3" eb="6">
      <t>ジョウキンシャ</t>
    </rPh>
    <rPh sb="6" eb="7">
      <t>スウ</t>
    </rPh>
    <phoneticPr fontId="2"/>
  </si>
  <si>
    <t>うち
非常勤者数</t>
    <rPh sb="3" eb="6">
      <t>ヒジョウキン</t>
    </rPh>
    <rPh sb="6" eb="7">
      <t>シャ</t>
    </rPh>
    <rPh sb="7" eb="8">
      <t>スウ</t>
    </rPh>
    <phoneticPr fontId="2"/>
  </si>
  <si>
    <t>（３）運営方法について（生徒管理体制、訓練時間外の質問対応、生徒からの要望反映等）</t>
    <rPh sb="3" eb="5">
      <t>ウンエイ</t>
    </rPh>
    <rPh sb="5" eb="7">
      <t>ホウホウ</t>
    </rPh>
    <rPh sb="12" eb="14">
      <t>セイト</t>
    </rPh>
    <rPh sb="14" eb="16">
      <t>カンリ</t>
    </rPh>
    <rPh sb="16" eb="18">
      <t>タイセイ</t>
    </rPh>
    <rPh sb="19" eb="21">
      <t>クンレン</t>
    </rPh>
    <rPh sb="21" eb="23">
      <t>ジカン</t>
    </rPh>
    <rPh sb="23" eb="24">
      <t>ガイ</t>
    </rPh>
    <rPh sb="25" eb="27">
      <t>シツモン</t>
    </rPh>
    <rPh sb="27" eb="29">
      <t>タイオウ</t>
    </rPh>
    <rPh sb="30" eb="32">
      <t>セイト</t>
    </rPh>
    <rPh sb="35" eb="37">
      <t>ヨウボウ</t>
    </rPh>
    <rPh sb="37" eb="39">
      <t>ハンエイ</t>
    </rPh>
    <rPh sb="39" eb="40">
      <t>トウ</t>
    </rPh>
    <phoneticPr fontId="2"/>
  </si>
  <si>
    <t>補講体制
有無</t>
    <rPh sb="0" eb="2">
      <t>ホコウ</t>
    </rPh>
    <rPh sb="2" eb="4">
      <t>タイセイ</t>
    </rPh>
    <rPh sb="5" eb="7">
      <t>ウム</t>
    </rPh>
    <phoneticPr fontId="2"/>
  </si>
  <si>
    <t>補講体制
有無・内容</t>
    <rPh sb="0" eb="2">
      <t>ホコウ</t>
    </rPh>
    <rPh sb="2" eb="4">
      <t>タイセイ</t>
    </rPh>
    <rPh sb="5" eb="7">
      <t>ウム</t>
    </rPh>
    <rPh sb="8" eb="10">
      <t>ナイヨウ</t>
    </rPh>
    <phoneticPr fontId="2"/>
  </si>
  <si>
    <t>うちキャリアコンサルティング技能士（人）　　</t>
    <rPh sb="14" eb="17">
      <t>ギノウシ</t>
    </rPh>
    <phoneticPr fontId="2"/>
  </si>
  <si>
    <t>うち技能以外のJC作成アドバイザー（人）　　</t>
    <rPh sb="2" eb="4">
      <t>ギノウ</t>
    </rPh>
    <rPh sb="4" eb="6">
      <t>イガイ</t>
    </rPh>
    <rPh sb="9" eb="11">
      <t>サクセイ</t>
    </rPh>
    <rPh sb="18" eb="19">
      <t>ニン</t>
    </rPh>
    <phoneticPr fontId="2"/>
  </si>
  <si>
    <t>トイレ数
（便器の数を記入）</t>
    <rPh sb="3" eb="4">
      <t>スウ</t>
    </rPh>
    <phoneticPr fontId="2"/>
  </si>
  <si>
    <r>
      <t xml:space="preserve">求人情報誌
</t>
    </r>
    <r>
      <rPr>
        <sz val="6"/>
        <rFont val="ＭＳ Ｐゴシック"/>
        <family val="3"/>
        <charset val="128"/>
      </rPr>
      <t>（常備する冊子の
有無・種類を記入）</t>
    </r>
    <rPh sb="0" eb="2">
      <t>キュウジン</t>
    </rPh>
    <rPh sb="2" eb="5">
      <t>ジョウホウシ</t>
    </rPh>
    <rPh sb="7" eb="9">
      <t>ジョウビ</t>
    </rPh>
    <rPh sb="11" eb="13">
      <t>サッシ</t>
    </rPh>
    <rPh sb="15" eb="17">
      <t>ウム</t>
    </rPh>
    <rPh sb="18" eb="20">
      <t>シュルイ</t>
    </rPh>
    <rPh sb="21" eb="23">
      <t>キニュウ</t>
    </rPh>
    <phoneticPr fontId="2"/>
  </si>
  <si>
    <t>その他の求人開拓等について（具体的に記入）</t>
    <rPh sb="2" eb="3">
      <t>タ</t>
    </rPh>
    <rPh sb="4" eb="6">
      <t>キュウジン</t>
    </rPh>
    <rPh sb="6" eb="8">
      <t>カイタク</t>
    </rPh>
    <rPh sb="8" eb="9">
      <t>トウ</t>
    </rPh>
    <rPh sb="14" eb="17">
      <t>グタイテキ</t>
    </rPh>
    <rPh sb="18" eb="20">
      <t>キニュウ</t>
    </rPh>
    <phoneticPr fontId="2"/>
  </si>
  <si>
    <t>（２）就職支援について（独自の取り組み、求人開拓・求人情報の提供、訓練修了後の支援体制等）</t>
    <rPh sb="3" eb="5">
      <t>シュウショク</t>
    </rPh>
    <rPh sb="5" eb="7">
      <t>シエン</t>
    </rPh>
    <rPh sb="12" eb="14">
      <t>ドクジ</t>
    </rPh>
    <rPh sb="15" eb="16">
      <t>ト</t>
    </rPh>
    <rPh sb="17" eb="18">
      <t>ク</t>
    </rPh>
    <rPh sb="20" eb="22">
      <t>キュウジン</t>
    </rPh>
    <rPh sb="22" eb="24">
      <t>カイタク</t>
    </rPh>
    <rPh sb="25" eb="27">
      <t>キュウジン</t>
    </rPh>
    <rPh sb="27" eb="29">
      <t>ジョウホウ</t>
    </rPh>
    <rPh sb="30" eb="32">
      <t>テイキョウ</t>
    </rPh>
    <rPh sb="33" eb="35">
      <t>クンレン</t>
    </rPh>
    <rPh sb="35" eb="37">
      <t>シュウリョウ</t>
    </rPh>
    <rPh sb="37" eb="38">
      <t>ゴ</t>
    </rPh>
    <rPh sb="39" eb="41">
      <t>シエン</t>
    </rPh>
    <rPh sb="41" eb="43">
      <t>タイセイ</t>
    </rPh>
    <rPh sb="43" eb="44">
      <t>トウ</t>
    </rPh>
    <phoneticPr fontId="2"/>
  </si>
  <si>
    <t>↑有の場合、内容を実施施設概要に記載</t>
    <rPh sb="1" eb="2">
      <t>アリ</t>
    </rPh>
    <rPh sb="3" eb="5">
      <t>バアイ</t>
    </rPh>
    <rPh sb="6" eb="8">
      <t>ナイヨウ</t>
    </rPh>
    <rPh sb="9" eb="11">
      <t>ジッシ</t>
    </rPh>
    <rPh sb="11" eb="13">
      <t>シセツ</t>
    </rPh>
    <rPh sb="13" eb="15">
      <t>ガイヨウ</t>
    </rPh>
    <rPh sb="16" eb="18">
      <t>キサイ</t>
    </rPh>
    <phoneticPr fontId="2"/>
  </si>
  <si>
    <t>↑要提出</t>
    <rPh sb="1" eb="2">
      <t>ヨウ</t>
    </rPh>
    <rPh sb="2" eb="4">
      <t>テイシュツ</t>
    </rPh>
    <phoneticPr fontId="2"/>
  </si>
  <si>
    <t>自社の個人情報取扱い規定の有無</t>
    <rPh sb="0" eb="2">
      <t>ジシャ</t>
    </rPh>
    <rPh sb="3" eb="5">
      <t>コジン</t>
    </rPh>
    <rPh sb="5" eb="7">
      <t>ジョウホウ</t>
    </rPh>
    <rPh sb="7" eb="9">
      <t>トリアツカ</t>
    </rPh>
    <rPh sb="10" eb="12">
      <t>キテイ</t>
    </rPh>
    <rPh sb="13" eb="15">
      <t>ウム</t>
    </rPh>
    <phoneticPr fontId="2"/>
  </si>
  <si>
    <t>科目コード</t>
    <rPh sb="0" eb="2">
      <t>カモク</t>
    </rPh>
    <phoneticPr fontId="2"/>
  </si>
  <si>
    <t>教室配置図（例示参照）</t>
  </si>
  <si>
    <t>ＯＡ室、その他使用予定教室全てについて用意</t>
  </si>
  <si>
    <t>訓練施設、設備の写真</t>
  </si>
  <si>
    <t>地図（最寄り駅又はバス停から実施施設まで）</t>
  </si>
  <si>
    <t>実施施設名、最寄駅（バス停）からの距離、所要時間（分）を記載</t>
  </si>
  <si>
    <t>データ</t>
  </si>
  <si>
    <t>法人の定款、寄付行為等の写し</t>
  </si>
  <si>
    <t>貸借対照表及び損益計算書又は消費収支計算書</t>
  </si>
  <si>
    <t>１機関１部（最新のものから過去３年分を用意）</t>
  </si>
  <si>
    <t>登記簿謄本の写しまたは賃貸借契約書の写し</t>
  </si>
  <si>
    <t>施設ごとに１部</t>
  </si>
  <si>
    <t>□</t>
  </si>
  <si>
    <t>科目名</t>
    <rPh sb="0" eb="2">
      <t>カモク</t>
    </rPh>
    <rPh sb="1" eb="3">
      <t>メナ</t>
    </rPh>
    <phoneticPr fontId="2"/>
  </si>
  <si>
    <t>科目別内容</t>
    <rPh sb="0" eb="2">
      <t>カモク</t>
    </rPh>
    <rPh sb="2" eb="3">
      <t>ベツ</t>
    </rPh>
    <rPh sb="3" eb="5">
      <t>ナイヨウ</t>
    </rPh>
    <phoneticPr fontId="2"/>
  </si>
  <si>
    <t>内　　容</t>
    <rPh sb="0" eb="1">
      <t>ウチ</t>
    </rPh>
    <rPh sb="3" eb="4">
      <t>カタチ</t>
    </rPh>
    <phoneticPr fontId="2"/>
  </si>
  <si>
    <t>その他就職支援担当者数（人）</t>
    <rPh sb="2" eb="3">
      <t>タ</t>
    </rPh>
    <rPh sb="3" eb="5">
      <t>シュウショク</t>
    </rPh>
    <rPh sb="5" eb="7">
      <t>シエン</t>
    </rPh>
    <rPh sb="7" eb="10">
      <t>タントウシャ</t>
    </rPh>
    <rPh sb="10" eb="11">
      <t>スウ</t>
    </rPh>
    <rPh sb="12" eb="13">
      <t>ニン</t>
    </rPh>
    <phoneticPr fontId="2"/>
  </si>
  <si>
    <t>うちその他就職支援担当者数</t>
    <rPh sb="4" eb="5">
      <t>タ</t>
    </rPh>
    <rPh sb="5" eb="7">
      <t>シュウショク</t>
    </rPh>
    <rPh sb="7" eb="9">
      <t>シエン</t>
    </rPh>
    <rPh sb="9" eb="11">
      <t>タントウ</t>
    </rPh>
    <rPh sb="11" eb="12">
      <t>シャ</t>
    </rPh>
    <rPh sb="12" eb="13">
      <t>スウ</t>
    </rPh>
    <phoneticPr fontId="2"/>
  </si>
  <si>
    <t>職業紹介事業許可証の写し（有とした場合）</t>
    <rPh sb="13" eb="14">
      <t>アリ</t>
    </rPh>
    <rPh sb="17" eb="19">
      <t>バアイ</t>
    </rPh>
    <phoneticPr fontId="2"/>
  </si>
  <si>
    <t>国家資格キャリアコンサルタント</t>
    <rPh sb="0" eb="2">
      <t>コッカ</t>
    </rPh>
    <rPh sb="2" eb="4">
      <t>シカク</t>
    </rPh>
    <phoneticPr fontId="2"/>
  </si>
  <si>
    <t>キャリアコンサルタント以外のJC作成アドバイザー</t>
    <phoneticPr fontId="2"/>
  </si>
  <si>
    <t>うち国家資格キャリアコンサルタント（人）　　</t>
    <rPh sb="2" eb="4">
      <t>コッカ</t>
    </rPh>
    <rPh sb="4" eb="6">
      <t>シカク</t>
    </rPh>
    <rPh sb="18" eb="19">
      <t>ニン</t>
    </rPh>
    <phoneticPr fontId="2"/>
  </si>
  <si>
    <t>うちキャリアコンサルタント以外のJC作成アドバイザー</t>
    <rPh sb="13" eb="15">
      <t>イガイ</t>
    </rPh>
    <rPh sb="18" eb="20">
      <t>サクセイ</t>
    </rPh>
    <phoneticPr fontId="2"/>
  </si>
  <si>
    <t>その他の設備</t>
    <rPh sb="2" eb="3">
      <t>タ</t>
    </rPh>
    <rPh sb="4" eb="6">
      <t>セツビ</t>
    </rPh>
    <phoneticPr fontId="2"/>
  </si>
  <si>
    <t>保健室</t>
    <rPh sb="0" eb="3">
      <t>ホケンシツ</t>
    </rPh>
    <phoneticPr fontId="2"/>
  </si>
  <si>
    <t>更衣室</t>
    <rPh sb="0" eb="3">
      <t>コウイシツ</t>
    </rPh>
    <phoneticPr fontId="2"/>
  </si>
  <si>
    <t>演習室</t>
    <rPh sb="0" eb="2">
      <t>エンシュウ</t>
    </rPh>
    <rPh sb="2" eb="3">
      <t>シツ</t>
    </rPh>
    <phoneticPr fontId="2"/>
  </si>
  <si>
    <t>学生相談室</t>
    <rPh sb="0" eb="2">
      <t>ガクセイ</t>
    </rPh>
    <rPh sb="2" eb="5">
      <t>ソウダンシツ</t>
    </rPh>
    <phoneticPr fontId="2"/>
  </si>
  <si>
    <t>個人情報保護の体制</t>
    <rPh sb="0" eb="2">
      <t>コジン</t>
    </rPh>
    <rPh sb="2" eb="4">
      <t>ジョウホウ</t>
    </rPh>
    <rPh sb="4" eb="6">
      <t>ホゴ</t>
    </rPh>
    <rPh sb="7" eb="9">
      <t>タイセイ</t>
    </rPh>
    <phoneticPr fontId="2"/>
  </si>
  <si>
    <t>個人情報保護の社内規定</t>
    <rPh sb="0" eb="2">
      <t>コジン</t>
    </rPh>
    <rPh sb="2" eb="4">
      <t>ジョウホウ</t>
    </rPh>
    <rPh sb="4" eb="6">
      <t>ホゴ</t>
    </rPh>
    <rPh sb="7" eb="9">
      <t>シャナイ</t>
    </rPh>
    <rPh sb="9" eb="11">
      <t>キテイ</t>
    </rPh>
    <phoneticPr fontId="2"/>
  </si>
  <si>
    <t>第三者機関の認証</t>
    <rPh sb="0" eb="1">
      <t>ダイ</t>
    </rPh>
    <rPh sb="1" eb="3">
      <t>サンシャ</t>
    </rPh>
    <rPh sb="3" eb="5">
      <t>キカン</t>
    </rPh>
    <rPh sb="6" eb="8">
      <t>ニンショウ</t>
    </rPh>
    <phoneticPr fontId="2"/>
  </si>
  <si>
    <t>定員</t>
    <rPh sb="0" eb="2">
      <t>テイイン</t>
    </rPh>
    <phoneticPr fontId="2"/>
  </si>
  <si>
    <t>入校</t>
    <rPh sb="0" eb="2">
      <t>ニュウコウ</t>
    </rPh>
    <phoneticPr fontId="2"/>
  </si>
  <si>
    <t>中退</t>
    <rPh sb="0" eb="2">
      <t>チュウタイ</t>
    </rPh>
    <phoneticPr fontId="2"/>
  </si>
  <si>
    <t>合計</t>
    <rPh sb="0" eb="1">
      <t>ア</t>
    </rPh>
    <rPh sb="1" eb="2">
      <t>ケイ</t>
    </rPh>
    <phoneticPr fontId="2"/>
  </si>
  <si>
    <t>就職率</t>
    <rPh sb="0" eb="2">
      <t>シュウショク</t>
    </rPh>
    <rPh sb="2" eb="3">
      <t>リツ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</si>
  <si>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</si>
  <si>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修了就職のうち
正社員就職</t>
    <rPh sb="0" eb="2">
      <t>シュウリョウ</t>
    </rPh>
    <rPh sb="2" eb="4">
      <t>シュウショク</t>
    </rPh>
    <rPh sb="8" eb="11">
      <t>セイシャイン</t>
    </rPh>
    <rPh sb="11" eb="13">
      <t>シュウショク</t>
    </rPh>
    <phoneticPr fontId="2"/>
  </si>
  <si>
    <t>実施施設名：</t>
    <rPh sb="0" eb="2">
      <t>ジッシ</t>
    </rPh>
    <rPh sb="2" eb="4">
      <t>シセツ</t>
    </rPh>
    <rPh sb="4" eb="5">
      <t>ナ</t>
    </rPh>
    <phoneticPr fontId="2"/>
  </si>
  <si>
    <t>うち常駐</t>
    <rPh sb="2" eb="4">
      <t>ジョウチュウ</t>
    </rPh>
    <phoneticPr fontId="2"/>
  </si>
  <si>
    <t>就職支援の実施内容</t>
    <rPh sb="0" eb="2">
      <t>シュウショク</t>
    </rPh>
    <rPh sb="2" eb="4">
      <t>シエン</t>
    </rPh>
    <rPh sb="5" eb="7">
      <t>ジッシ</t>
    </rPh>
    <rPh sb="7" eb="9">
      <t>ナイヨウ</t>
    </rPh>
    <phoneticPr fontId="2"/>
  </si>
  <si>
    <t>訓練修了後の就職支援の可否</t>
    <rPh sb="0" eb="2">
      <t>クンレン</t>
    </rPh>
    <rPh sb="2" eb="4">
      <t>シュウリョウ</t>
    </rPh>
    <rPh sb="4" eb="5">
      <t>ゴ</t>
    </rPh>
    <rPh sb="6" eb="8">
      <t>シュウショク</t>
    </rPh>
    <rPh sb="8" eb="10">
      <t>シエン</t>
    </rPh>
    <rPh sb="11" eb="13">
      <t>カヒ</t>
    </rPh>
    <phoneticPr fontId="2"/>
  </si>
  <si>
    <t>就職支援の内容</t>
    <rPh sb="0" eb="2">
      <t>シュウショク</t>
    </rPh>
    <rPh sb="2" eb="4">
      <t>シエン</t>
    </rPh>
    <rPh sb="5" eb="7">
      <t>ナイヨウ</t>
    </rPh>
    <phoneticPr fontId="2"/>
  </si>
  <si>
    <t>（内訳）
学科</t>
    <rPh sb="1" eb="3">
      <t>ウチワケ</t>
    </rPh>
    <rPh sb="5" eb="7">
      <t>ガッカ</t>
    </rPh>
    <phoneticPr fontId="2"/>
  </si>
  <si>
    <t>実施施設名</t>
    <rPh sb="0" eb="4">
      <t>ジッシシセツ</t>
    </rPh>
    <rPh sb="4" eb="5">
      <t>メイ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</si>
  <si>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</si>
  <si>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（１）訓練カリキュラムについて（工夫点等）</t>
    <rPh sb="3" eb="5">
      <t>クンレン</t>
    </rPh>
    <rPh sb="16" eb="18">
      <t>クフウ</t>
    </rPh>
    <rPh sb="18" eb="19">
      <t>テン</t>
    </rPh>
    <rPh sb="19" eb="20">
      <t>トウ</t>
    </rPh>
    <phoneticPr fontId="2"/>
  </si>
  <si>
    <t>１人１月あたりの経費見積（税抜）</t>
    <rPh sb="0" eb="2">
      <t>ヒトリ</t>
    </rPh>
    <rPh sb="3" eb="4">
      <t>ガツ</t>
    </rPh>
    <rPh sb="8" eb="10">
      <t>ケイヒ</t>
    </rPh>
    <rPh sb="10" eb="12">
      <t>ミツモリ</t>
    </rPh>
    <rPh sb="13" eb="14">
      <t>ゼイ</t>
    </rPh>
    <rPh sb="14" eb="15">
      <t>ヌ</t>
    </rPh>
    <phoneticPr fontId="2"/>
  </si>
  <si>
    <t>見積額の総額（税抜）</t>
    <rPh sb="8" eb="9">
      <t>ヌ</t>
    </rPh>
    <phoneticPr fontId="2"/>
  </si>
  <si>
    <t>普通教室</t>
    <rPh sb="0" eb="2">
      <t>フツウ</t>
    </rPh>
    <rPh sb="2" eb="4">
      <t>キョウシツ</t>
    </rPh>
    <phoneticPr fontId="2"/>
  </si>
  <si>
    <t>介護実習室</t>
    <rPh sb="0" eb="2">
      <t>カイゴ</t>
    </rPh>
    <rPh sb="2" eb="5">
      <t>ジッシュウシツ</t>
    </rPh>
    <phoneticPr fontId="2"/>
  </si>
  <si>
    <t>ベッドを用いる実習室の1ベッド当たりの面積</t>
    <rPh sb="4" eb="5">
      <t>モチ</t>
    </rPh>
    <rPh sb="7" eb="9">
      <t>ジッシュウ</t>
    </rPh>
    <rPh sb="9" eb="10">
      <t>シツ</t>
    </rPh>
    <rPh sb="15" eb="16">
      <t>ア</t>
    </rPh>
    <rPh sb="19" eb="21">
      <t>メンセキ</t>
    </rPh>
    <phoneticPr fontId="2"/>
  </si>
  <si>
    <t>和室の広さ</t>
    <rPh sb="0" eb="2">
      <t>ワシツ</t>
    </rPh>
    <rPh sb="3" eb="4">
      <t>ヒロ</t>
    </rPh>
    <phoneticPr fontId="2"/>
  </si>
  <si>
    <t>畳</t>
    <rPh sb="0" eb="1">
      <t>タタミ</t>
    </rPh>
    <phoneticPr fontId="2"/>
  </si>
  <si>
    <t>㎡</t>
  </si>
  <si>
    <t>家政実習室</t>
    <rPh sb="0" eb="2">
      <t>カセイ</t>
    </rPh>
    <rPh sb="2" eb="4">
      <t>ジッシュウ</t>
    </rPh>
    <rPh sb="4" eb="5">
      <t>シツ</t>
    </rPh>
    <phoneticPr fontId="2"/>
  </si>
  <si>
    <t>調理設備</t>
    <rPh sb="0" eb="2">
      <t>チョウリ</t>
    </rPh>
    <rPh sb="2" eb="4">
      <t>セツビ</t>
    </rPh>
    <phoneticPr fontId="2"/>
  </si>
  <si>
    <t>裁縫作業台</t>
    <rPh sb="0" eb="2">
      <t>サイホウ</t>
    </rPh>
    <rPh sb="2" eb="4">
      <t>サギョウ</t>
    </rPh>
    <rPh sb="4" eb="5">
      <t>ダイ</t>
    </rPh>
    <phoneticPr fontId="2"/>
  </si>
  <si>
    <t>図書室</t>
    <rPh sb="0" eb="3">
      <t>トショシツ</t>
    </rPh>
    <phoneticPr fontId="2"/>
  </si>
  <si>
    <t>有無</t>
    <rPh sb="0" eb="2">
      <t>ウム</t>
    </rPh>
    <phoneticPr fontId="2"/>
  </si>
  <si>
    <t>OA室
（普通教室と別に設置している場合）</t>
    <rPh sb="2" eb="3">
      <t>シツ</t>
    </rPh>
    <rPh sb="5" eb="7">
      <t>フツウ</t>
    </rPh>
    <rPh sb="7" eb="9">
      <t>キョウシツ</t>
    </rPh>
    <rPh sb="10" eb="11">
      <t>ベツ</t>
    </rPh>
    <rPh sb="12" eb="14">
      <t>セッチ</t>
    </rPh>
    <rPh sb="18" eb="20">
      <t>バアイ</t>
    </rPh>
    <phoneticPr fontId="2"/>
  </si>
  <si>
    <t>※使用施設ごとに下記様式に記入</t>
    <rPh sb="1" eb="3">
      <t>シヨウ</t>
    </rPh>
    <rPh sb="3" eb="5">
      <t>シセツ</t>
    </rPh>
    <rPh sb="8" eb="10">
      <t>カキ</t>
    </rPh>
    <rPh sb="10" eb="12">
      <t>ヨウシキ</t>
    </rPh>
    <rPh sb="13" eb="15">
      <t>キニュウ</t>
    </rPh>
    <phoneticPr fontId="2"/>
  </si>
  <si>
    <t>学校の特色</t>
    <rPh sb="0" eb="2">
      <t>ガッコウ</t>
    </rPh>
    <rPh sb="3" eb="5">
      <t>トクショク</t>
    </rPh>
    <phoneticPr fontId="2"/>
  </si>
  <si>
    <t>名</t>
    <rPh sb="0" eb="1">
      <t>メイ</t>
    </rPh>
    <phoneticPr fontId="2"/>
  </si>
  <si>
    <t>費用</t>
    <rPh sb="0" eb="2">
      <t>ヒヨウ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</si>
  <si>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</si>
  <si>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根拠資料</t>
    <rPh sb="0" eb="2">
      <t>コンキョ</t>
    </rPh>
    <rPh sb="2" eb="4">
      <t>シリョウ</t>
    </rPh>
    <phoneticPr fontId="2"/>
  </si>
  <si>
    <t>説明</t>
    <rPh sb="0" eb="2">
      <t>セツメイ</t>
    </rPh>
    <phoneticPr fontId="2"/>
  </si>
  <si>
    <t>①合計（税抜）</t>
    <rPh sb="1" eb="3">
      <t>ゴウケイ</t>
    </rPh>
    <rPh sb="4" eb="5">
      <t>ゼイ</t>
    </rPh>
    <rPh sb="5" eb="6">
      <t>ヌ</t>
    </rPh>
    <phoneticPr fontId="2"/>
  </si>
  <si>
    <t>②消費税</t>
    <rPh sb="1" eb="4">
      <t>ショウヒゼイ</t>
    </rPh>
    <phoneticPr fontId="2"/>
  </si>
  <si>
    <t>③合計（税込）</t>
    <rPh sb="1" eb="3">
      <t>ゴウケイ</t>
    </rPh>
    <rPh sb="4" eb="6">
      <t>ゼイコ</t>
    </rPh>
    <phoneticPr fontId="2"/>
  </si>
  <si>
    <t>３．訓練受講生1名あたりの月額単価（税抜）</t>
    <rPh sb="2" eb="4">
      <t>クンレン</t>
    </rPh>
    <rPh sb="4" eb="7">
      <t>ジュコウセイ</t>
    </rPh>
    <rPh sb="8" eb="9">
      <t>メイ</t>
    </rPh>
    <rPh sb="13" eb="15">
      <t>ゲツガク</t>
    </rPh>
    <rPh sb="15" eb="17">
      <t>タンカ</t>
    </rPh>
    <rPh sb="18" eb="19">
      <t>ゼイ</t>
    </rPh>
    <rPh sb="19" eb="20">
      <t>ヌ</t>
    </rPh>
    <phoneticPr fontId="2"/>
  </si>
  <si>
    <t>※上記①を24で割り返した金額（小数点以下四捨五入）</t>
    <rPh sb="1" eb="3">
      <t>ジョウキ</t>
    </rPh>
    <rPh sb="8" eb="9">
      <t>ワ</t>
    </rPh>
    <rPh sb="10" eb="11">
      <t>カエ</t>
    </rPh>
    <rPh sb="13" eb="15">
      <t>キンガク</t>
    </rPh>
    <rPh sb="16" eb="19">
      <t>ショウスウテン</t>
    </rPh>
    <rPh sb="19" eb="21">
      <t>イカ</t>
    </rPh>
    <rPh sb="21" eb="25">
      <t>シシャゴニュウ</t>
    </rPh>
    <phoneticPr fontId="2"/>
  </si>
  <si>
    <t>契約訓練人数</t>
    <rPh sb="0" eb="2">
      <t>ケイヤク</t>
    </rPh>
    <rPh sb="2" eb="4">
      <t>クンレン</t>
    </rPh>
    <rPh sb="4" eb="6">
      <t>ニンズウ</t>
    </rPh>
    <phoneticPr fontId="2"/>
  </si>
  <si>
    <t>入校生委託費対象額内訳（訓練受講生1名に掛かる2年間の総額）</t>
    <rPh sb="0" eb="3">
      <t>ニュウコウセイ</t>
    </rPh>
    <rPh sb="3" eb="5">
      <t>イタク</t>
    </rPh>
    <rPh sb="5" eb="6">
      <t>ヒ</t>
    </rPh>
    <rPh sb="6" eb="8">
      <t>タイショウ</t>
    </rPh>
    <rPh sb="8" eb="9">
      <t>ガク</t>
    </rPh>
    <rPh sb="9" eb="11">
      <t>ウチワケ</t>
    </rPh>
    <rPh sb="12" eb="14">
      <t>クンレン</t>
    </rPh>
    <rPh sb="14" eb="16">
      <t>ジュコウ</t>
    </rPh>
    <rPh sb="16" eb="17">
      <t>セイ</t>
    </rPh>
    <rPh sb="18" eb="19">
      <t>メイ</t>
    </rPh>
    <rPh sb="20" eb="21">
      <t>カ</t>
    </rPh>
    <rPh sb="24" eb="26">
      <t>ネンカン</t>
    </rPh>
    <rPh sb="27" eb="29">
      <t>ソウガク</t>
    </rPh>
    <phoneticPr fontId="2"/>
  </si>
  <si>
    <t>人</t>
    <rPh sb="0" eb="1">
      <t>ニン</t>
    </rPh>
    <phoneticPr fontId="2"/>
  </si>
  <si>
    <t>支援の種類</t>
    <rPh sb="0" eb="2">
      <t>シエン</t>
    </rPh>
    <rPh sb="3" eb="5">
      <t>シュルイ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</si>
  <si>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</si>
  <si>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入校日・修了日</t>
    <rPh sb="0" eb="3">
      <t>ニュウコウビ</t>
    </rPh>
    <rPh sb="4" eb="6">
      <t>シュウリョウ</t>
    </rPh>
    <rPh sb="6" eb="7">
      <t>ビ</t>
    </rPh>
    <phoneticPr fontId="2"/>
  </si>
  <si>
    <t>入校日</t>
    <rPh sb="0" eb="3">
      <t>ニュウコウビ</t>
    </rPh>
    <phoneticPr fontId="2"/>
  </si>
  <si>
    <t>入校期単位
（２年）の
訓練時限数</t>
    <rPh sb="0" eb="2">
      <t>ニュウコウ</t>
    </rPh>
    <rPh sb="2" eb="3">
      <t>キ</t>
    </rPh>
    <rPh sb="3" eb="5">
      <t>タンイ</t>
    </rPh>
    <rPh sb="8" eb="9">
      <t>ネン</t>
    </rPh>
    <rPh sb="12" eb="14">
      <t>クンレン</t>
    </rPh>
    <rPh sb="14" eb="16">
      <t>ジゲン</t>
    </rPh>
    <rPh sb="16" eb="17">
      <t>スウ</t>
    </rPh>
    <phoneticPr fontId="2"/>
  </si>
  <si>
    <t>自社の個人情報取扱い規程文書等（第三者機関による認証の証明も含む）</t>
    <rPh sb="16" eb="17">
      <t>ダイ</t>
    </rPh>
    <rPh sb="17" eb="19">
      <t>サンシャ</t>
    </rPh>
    <rPh sb="19" eb="21">
      <t>キカン</t>
    </rPh>
    <rPh sb="24" eb="26">
      <t>ニンショウ</t>
    </rPh>
    <rPh sb="27" eb="29">
      <t>ショウメイ</t>
    </rPh>
    <rPh sb="30" eb="31">
      <t>フク</t>
    </rPh>
    <phoneticPr fontId="2"/>
  </si>
  <si>
    <t>委託費内訳の根拠資料</t>
    <rPh sb="0" eb="2">
      <t>イタク</t>
    </rPh>
    <rPh sb="2" eb="3">
      <t>ヒ</t>
    </rPh>
    <rPh sb="3" eb="5">
      <t>ウチワケ</t>
    </rPh>
    <rPh sb="6" eb="8">
      <t>コンキョ</t>
    </rPh>
    <rPh sb="8" eb="10">
      <t>シリョウ</t>
    </rPh>
    <phoneticPr fontId="2"/>
  </si>
  <si>
    <t>施設ごとに１部</t>
    <rPh sb="0" eb="2">
      <t>シセツ</t>
    </rPh>
    <phoneticPr fontId="2"/>
  </si>
  <si>
    <t>施設ごとに１部
＊データでの提案も可</t>
    <rPh sb="0" eb="2">
      <t>シセツ</t>
    </rPh>
    <phoneticPr fontId="2"/>
  </si>
  <si>
    <t>養成施設として指定を受けている証明</t>
    <rPh sb="0" eb="2">
      <t>ヨウセイ</t>
    </rPh>
    <rPh sb="2" eb="4">
      <t>シセツ</t>
    </rPh>
    <rPh sb="7" eb="9">
      <t>シテイ</t>
    </rPh>
    <rPh sb="10" eb="11">
      <t>ウ</t>
    </rPh>
    <rPh sb="15" eb="17">
      <t>ショウメイ</t>
    </rPh>
    <phoneticPr fontId="2"/>
  </si>
  <si>
    <t>入浴実習室</t>
    <rPh sb="0" eb="2">
      <t>ニュウヨク</t>
    </rPh>
    <rPh sb="2" eb="4">
      <t>ジッシュウ</t>
    </rPh>
    <rPh sb="4" eb="5">
      <t>シツ</t>
    </rPh>
    <phoneticPr fontId="2"/>
  </si>
  <si>
    <t>教室とは別に設置</t>
    <rPh sb="0" eb="2">
      <t>キョウシツ</t>
    </rPh>
    <rPh sb="4" eb="5">
      <t>ベツ</t>
    </rPh>
    <rPh sb="6" eb="8">
      <t>セッチ</t>
    </rPh>
    <phoneticPr fontId="2"/>
  </si>
  <si>
    <t>修了日
（予定）</t>
    <rPh sb="0" eb="2">
      <t>シュウリョウ</t>
    </rPh>
    <rPh sb="2" eb="3">
      <t>ビ</t>
    </rPh>
    <rPh sb="5" eb="7">
      <t>ヨテイ</t>
    </rPh>
    <phoneticPr fontId="2"/>
  </si>
  <si>
    <t>事務責任者</t>
    <rPh sb="0" eb="2">
      <t>ジム</t>
    </rPh>
    <rPh sb="2" eb="5">
      <t>セキニンシャ</t>
    </rPh>
    <phoneticPr fontId="2"/>
  </si>
  <si>
    <t>職名</t>
    <rPh sb="0" eb="1">
      <t>ショク</t>
    </rPh>
    <rPh sb="1" eb="2">
      <t>メイ</t>
    </rPh>
    <phoneticPr fontId="2"/>
  </si>
  <si>
    <t>氏名</t>
    <rPh sb="0" eb="2">
      <t>シメイ</t>
    </rPh>
    <phoneticPr fontId="2"/>
  </si>
  <si>
    <t>専任教員</t>
    <rPh sb="0" eb="2">
      <t>センニン</t>
    </rPh>
    <rPh sb="2" eb="4">
      <t>キョウイン</t>
    </rPh>
    <phoneticPr fontId="2"/>
  </si>
  <si>
    <t>専任
教員</t>
    <rPh sb="0" eb="2">
      <t>センニン</t>
    </rPh>
    <rPh sb="3" eb="5">
      <t>キョウイン</t>
    </rPh>
    <phoneticPr fontId="2"/>
  </si>
  <si>
    <t>経験
年数
（通算）</t>
    <rPh sb="0" eb="2">
      <t>ケイケン</t>
    </rPh>
    <rPh sb="3" eb="5">
      <t>ネンスウ</t>
    </rPh>
    <rPh sb="7" eb="9">
      <t>ツウサン</t>
    </rPh>
    <phoneticPr fontId="2"/>
  </si>
  <si>
    <t>４　就職実績等</t>
    <rPh sb="2" eb="4">
      <t>シュウショク</t>
    </rPh>
    <rPh sb="4" eb="6">
      <t>ジッセキ</t>
    </rPh>
    <rPh sb="6" eb="7">
      <t>トウ</t>
    </rPh>
    <phoneticPr fontId="2"/>
  </si>
  <si>
    <t>５　訓練カリキュラム</t>
    <rPh sb="2" eb="4">
      <t>クンレン</t>
    </rPh>
    <phoneticPr fontId="2"/>
  </si>
  <si>
    <t>６　委託費対象額内訳</t>
    <rPh sb="2" eb="4">
      <t>イタク</t>
    </rPh>
    <rPh sb="4" eb="5">
      <t>ヒ</t>
    </rPh>
    <rPh sb="8" eb="10">
      <t>ウチワケ</t>
    </rPh>
    <phoneticPr fontId="2"/>
  </si>
  <si>
    <t>訓練修了後の就職支援について</t>
    <rPh sb="0" eb="2">
      <t>クンレン</t>
    </rPh>
    <rPh sb="2" eb="4">
      <t>シュウリョウ</t>
    </rPh>
    <rPh sb="4" eb="5">
      <t>ゴ</t>
    </rPh>
    <rPh sb="6" eb="8">
      <t>シュウショク</t>
    </rPh>
    <rPh sb="8" eb="10">
      <t>シエン</t>
    </rPh>
    <phoneticPr fontId="2"/>
  </si>
  <si>
    <t>８　就　職　担　当　名　簿</t>
    <rPh sb="2" eb="3">
      <t>シュウ</t>
    </rPh>
    <rPh sb="4" eb="5">
      <t>ショク</t>
    </rPh>
    <rPh sb="6" eb="7">
      <t>タン</t>
    </rPh>
    <rPh sb="8" eb="9">
      <t>トウ</t>
    </rPh>
    <rPh sb="10" eb="11">
      <t>メイ</t>
    </rPh>
    <rPh sb="12" eb="13">
      <t>ボ</t>
    </rPh>
    <phoneticPr fontId="2"/>
  </si>
  <si>
    <t>※東京都
チェック欄</t>
    <rPh sb="1" eb="4">
      <t>トウキョウト</t>
    </rPh>
    <rPh sb="9" eb="10">
      <t>ラン</t>
    </rPh>
    <phoneticPr fontId="2"/>
  </si>
  <si>
    <t>①</t>
  </si>
  <si>
    <t>実習施設等の概要
（養成施設としての申請時に提出したものでも可）</t>
    <rPh sb="0" eb="2">
      <t>ジッシュウ</t>
    </rPh>
    <rPh sb="2" eb="4">
      <t>シセツ</t>
    </rPh>
    <rPh sb="4" eb="5">
      <t>トウ</t>
    </rPh>
    <rPh sb="6" eb="8">
      <t>ガイヨウ</t>
    </rPh>
    <rPh sb="10" eb="12">
      <t>ヨウセイ</t>
    </rPh>
    <rPh sb="12" eb="14">
      <t>シセツ</t>
    </rPh>
    <rPh sb="18" eb="21">
      <t>シンセイジ</t>
    </rPh>
    <rPh sb="22" eb="24">
      <t>テイシュツ</t>
    </rPh>
    <rPh sb="30" eb="31">
      <t>カ</t>
    </rPh>
    <phoneticPr fontId="2"/>
  </si>
  <si>
    <t>授業概要
（養成施設としての申請時に提出したものでも可）</t>
    <rPh sb="0" eb="2">
      <t>ジュギョウ</t>
    </rPh>
    <rPh sb="2" eb="4">
      <t>ガイヨウ</t>
    </rPh>
    <rPh sb="6" eb="8">
      <t>ヨウセイ</t>
    </rPh>
    <rPh sb="8" eb="10">
      <t>シセツ</t>
    </rPh>
    <rPh sb="14" eb="17">
      <t>シンセイジ</t>
    </rPh>
    <rPh sb="18" eb="20">
      <t>テイシュツ</t>
    </rPh>
    <phoneticPr fontId="2"/>
  </si>
  <si>
    <t>民間教育訓練機関における職業訓練サービスガイドライン研修を受講したことを証明するもの</t>
    <rPh sb="36" eb="38">
      <t>ショウメイ</t>
    </rPh>
    <phoneticPr fontId="2"/>
  </si>
  <si>
    <t>民間教育訓練機関における職業訓練サービスガイドライン研修の受講</t>
    <phoneticPr fontId="2"/>
  </si>
  <si>
    <t>７　就職支援概要・就職支援の内容</t>
    <rPh sb="2" eb="4">
      <t>シュウショク</t>
    </rPh>
    <rPh sb="4" eb="6">
      <t>シエン</t>
    </rPh>
    <rPh sb="6" eb="8">
      <t>ガイヨウ</t>
    </rPh>
    <rPh sb="9" eb="11">
      <t>シュウショク</t>
    </rPh>
    <rPh sb="11" eb="13">
      <t>シエン</t>
    </rPh>
    <rPh sb="14" eb="16">
      <t>ナイヨウ</t>
    </rPh>
    <phoneticPr fontId="2"/>
  </si>
  <si>
    <t>本科・
委託訓練</t>
    <rPh sb="0" eb="2">
      <t>ホンカ</t>
    </rPh>
    <rPh sb="4" eb="6">
      <t>イタク</t>
    </rPh>
    <rPh sb="6" eb="8">
      <t>クンレン</t>
    </rPh>
    <phoneticPr fontId="2"/>
  </si>
  <si>
    <t>学校の概要がわかるもの
（学校案内、パンフレット等）</t>
    <rPh sb="0" eb="2">
      <t>ガッコウ</t>
    </rPh>
    <rPh sb="3" eb="5">
      <t>ガイヨウ</t>
    </rPh>
    <rPh sb="13" eb="15">
      <t>ガッコウ</t>
    </rPh>
    <rPh sb="15" eb="17">
      <t>アンナイ</t>
    </rPh>
    <rPh sb="24" eb="25">
      <t>トウ</t>
    </rPh>
    <phoneticPr fontId="2"/>
  </si>
  <si>
    <t>※１　専修学校・企業・事業主・NPO・その他(具体的に)</t>
    <rPh sb="3" eb="5">
      <t>センシュウ</t>
    </rPh>
    <rPh sb="5" eb="7">
      <t>ガッコウ</t>
    </rPh>
    <rPh sb="8" eb="10">
      <t>キギョウ</t>
    </rPh>
    <rPh sb="11" eb="14">
      <t>ジギョウヌシ</t>
    </rPh>
    <rPh sb="21" eb="22">
      <t>タ</t>
    </rPh>
    <rPh sb="23" eb="26">
      <t>グタイテキ</t>
    </rPh>
    <phoneticPr fontId="2"/>
  </si>
  <si>
    <t>１人１月あたりの経費見積（税抜）</t>
    <rPh sb="1" eb="2">
      <t>リ</t>
    </rPh>
    <rPh sb="3" eb="4">
      <t>ガツ</t>
    </rPh>
    <rPh sb="8" eb="10">
      <t>ケイヒ</t>
    </rPh>
    <rPh sb="10" eb="12">
      <t>ミツモリ</t>
    </rPh>
    <rPh sb="13" eb="15">
      <t>ゼイヌキ</t>
    </rPh>
    <phoneticPr fontId="2"/>
  </si>
  <si>
    <t>見積額の総額（税抜）</t>
    <rPh sb="0" eb="2">
      <t>ミツモリ</t>
    </rPh>
    <rPh sb="2" eb="3">
      <t>ガク</t>
    </rPh>
    <rPh sb="4" eb="6">
      <t>ソウガク</t>
    </rPh>
    <rPh sb="7" eb="9">
      <t>ゼイヌキ</t>
    </rPh>
    <phoneticPr fontId="2"/>
  </si>
  <si>
    <t>実施施設名</t>
    <rPh sb="0" eb="2">
      <t>ジッシ</t>
    </rPh>
    <rPh sb="2" eb="4">
      <t>シセツ</t>
    </rPh>
    <rPh sb="4" eb="5">
      <t>メイ</t>
    </rPh>
    <phoneticPr fontId="2"/>
  </si>
  <si>
    <t>実施施設住所等</t>
    <rPh sb="0" eb="2">
      <t>ジッシ</t>
    </rPh>
    <rPh sb="2" eb="4">
      <t>シセツ</t>
    </rPh>
    <rPh sb="4" eb="6">
      <t>ジュウショ</t>
    </rPh>
    <rPh sb="6" eb="7">
      <t>トウ</t>
    </rPh>
    <phoneticPr fontId="2"/>
  </si>
  <si>
    <t>※２　1人用、2人用等を記入</t>
    <rPh sb="4" eb="6">
      <t>ニンヨウ</t>
    </rPh>
    <rPh sb="8" eb="10">
      <t>ニンヨウ</t>
    </rPh>
    <rPh sb="10" eb="11">
      <t>トウ</t>
    </rPh>
    <rPh sb="12" eb="14">
      <t>キニュウ</t>
    </rPh>
    <phoneticPr fontId="2"/>
  </si>
  <si>
    <t>※３　OA室を教室１とは別に設け、訓練で使用する場合有を記入し「OA室」の仕様を記載する</t>
    <rPh sb="5" eb="6">
      <t>シツ</t>
    </rPh>
    <rPh sb="7" eb="9">
      <t>キョウシツ</t>
    </rPh>
    <rPh sb="12" eb="13">
      <t>ベツ</t>
    </rPh>
    <rPh sb="14" eb="15">
      <t>モウ</t>
    </rPh>
    <rPh sb="17" eb="19">
      <t>クンレン</t>
    </rPh>
    <rPh sb="20" eb="22">
      <t>シヨウ</t>
    </rPh>
    <rPh sb="24" eb="26">
      <t>バアイ</t>
    </rPh>
    <rPh sb="26" eb="27">
      <t>アリ</t>
    </rPh>
    <rPh sb="28" eb="30">
      <t>キニュウ</t>
    </rPh>
    <rPh sb="34" eb="35">
      <t>シツ</t>
    </rPh>
    <rPh sb="37" eb="39">
      <t>シヨウ</t>
    </rPh>
    <rPh sb="40" eb="42">
      <t>キサイ</t>
    </rPh>
    <phoneticPr fontId="2"/>
  </si>
  <si>
    <t>OA室</t>
    <rPh sb="2" eb="3">
      <t>シツ</t>
    </rPh>
    <phoneticPr fontId="2"/>
  </si>
  <si>
    <t>※４　該当する項目に○を記入</t>
    <rPh sb="3" eb="5">
      <t>ガイトウ</t>
    </rPh>
    <rPh sb="7" eb="9">
      <t>コウモク</t>
    </rPh>
    <rPh sb="12" eb="14">
      <t>キニュウ</t>
    </rPh>
    <phoneticPr fontId="2"/>
  </si>
  <si>
    <t>休憩室
※４</t>
    <rPh sb="0" eb="3">
      <t>キュウケイシツ</t>
    </rPh>
    <phoneticPr fontId="2"/>
  </si>
  <si>
    <t>喫煙所
※４</t>
    <rPh sb="0" eb="2">
      <t>キツエン</t>
    </rPh>
    <rPh sb="2" eb="3">
      <t>ジョ</t>
    </rPh>
    <phoneticPr fontId="2"/>
  </si>
  <si>
    <t>教室１以外の
OA室の設置
の有無
※３</t>
    <rPh sb="0" eb="2">
      <t>キョウシツ</t>
    </rPh>
    <rPh sb="3" eb="5">
      <t>イガイ</t>
    </rPh>
    <rPh sb="9" eb="10">
      <t>シツ</t>
    </rPh>
    <rPh sb="11" eb="13">
      <t>セッチ</t>
    </rPh>
    <rPh sb="15" eb="17">
      <t>ウム</t>
    </rPh>
    <phoneticPr fontId="2"/>
  </si>
  <si>
    <r>
      <t xml:space="preserve">机の形状
</t>
    </r>
    <r>
      <rPr>
        <sz val="10"/>
        <color indexed="8"/>
        <rFont val="ＭＳ Ｐゴシック"/>
        <family val="3"/>
        <charset val="128"/>
      </rPr>
      <t>※２</t>
    </r>
    <rPh sb="0" eb="1">
      <t>ツクエ</t>
    </rPh>
    <rPh sb="2" eb="4">
      <t>ケイジョウ</t>
    </rPh>
    <phoneticPr fontId="2"/>
  </si>
  <si>
    <t>訓練時間外の解放有無</t>
    <rPh sb="0" eb="2">
      <t>クンレン</t>
    </rPh>
    <rPh sb="2" eb="4">
      <t>ジカン</t>
    </rPh>
    <rPh sb="4" eb="5">
      <t>ガイ</t>
    </rPh>
    <rPh sb="6" eb="8">
      <t>カイホウ</t>
    </rPh>
    <rPh sb="8" eb="10">
      <t>ウム</t>
    </rPh>
    <phoneticPr fontId="2"/>
  </si>
  <si>
    <t>教室とは別に設置※４</t>
    <rPh sb="0" eb="2">
      <t>キョウシツ</t>
    </rPh>
    <rPh sb="4" eb="5">
      <t>ベツ</t>
    </rPh>
    <rPh sb="6" eb="8">
      <t>セッチ</t>
    </rPh>
    <phoneticPr fontId="2"/>
  </si>
  <si>
    <t>図書室の
有無</t>
    <rPh sb="0" eb="3">
      <t>トショシツ</t>
    </rPh>
    <rPh sb="5" eb="7">
      <t>ウム</t>
    </rPh>
    <phoneticPr fontId="2"/>
  </si>
  <si>
    <t>↑1400時限以上</t>
    <rPh sb="5" eb="7">
      <t>ジゲン</t>
    </rPh>
    <rPh sb="7" eb="9">
      <t>イジョウ</t>
    </rPh>
    <phoneticPr fontId="2"/>
  </si>
  <si>
    <t>　45分として設定すること（90分授業の場合は2時限分となる）</t>
    <rPh sb="3" eb="4">
      <t>フン</t>
    </rPh>
    <rPh sb="7" eb="9">
      <t>セッテイ</t>
    </rPh>
    <rPh sb="16" eb="17">
      <t>フン</t>
    </rPh>
    <rPh sb="17" eb="19">
      <t>ジュギョウ</t>
    </rPh>
    <rPh sb="20" eb="22">
      <t>バアイ</t>
    </rPh>
    <rPh sb="24" eb="26">
      <t>ジゲン</t>
    </rPh>
    <rPh sb="26" eb="27">
      <t>ブン</t>
    </rPh>
    <phoneticPr fontId="2"/>
  </si>
  <si>
    <t>訓練時限内訳
※６</t>
    <rPh sb="0" eb="2">
      <t>クンレン</t>
    </rPh>
    <rPh sb="2" eb="4">
      <t>ジゲン</t>
    </rPh>
    <rPh sb="4" eb="6">
      <t>ウチワケ</t>
    </rPh>
    <phoneticPr fontId="2"/>
  </si>
  <si>
    <t>※６　講義を学科、それ以外を実技とする。</t>
    <rPh sb="3" eb="5">
      <t>コウギ</t>
    </rPh>
    <rPh sb="6" eb="8">
      <t>ガッカ</t>
    </rPh>
    <rPh sb="11" eb="13">
      <t>イガイ</t>
    </rPh>
    <rPh sb="14" eb="16">
      <t>ジツギ</t>
    </rPh>
    <phoneticPr fontId="2"/>
  </si>
  <si>
    <t>他公共機関での
訓練実績の有無※７</t>
    <rPh sb="0" eb="1">
      <t>タ</t>
    </rPh>
    <rPh sb="1" eb="3">
      <t>コウキョウ</t>
    </rPh>
    <rPh sb="3" eb="5">
      <t>キカン</t>
    </rPh>
    <rPh sb="8" eb="10">
      <t>クンレン</t>
    </rPh>
    <rPh sb="10" eb="12">
      <t>ジッセキ</t>
    </rPh>
    <rPh sb="13" eb="15">
      <t>ウム</t>
    </rPh>
    <phoneticPr fontId="2"/>
  </si>
  <si>
    <t>※７　実績がある場合は有、無い場合は無を記入</t>
    <rPh sb="3" eb="5">
      <t>ジッセキ</t>
    </rPh>
    <rPh sb="8" eb="10">
      <t>バアイ</t>
    </rPh>
    <rPh sb="11" eb="12">
      <t>アリ</t>
    </rPh>
    <rPh sb="13" eb="14">
      <t>ナ</t>
    </rPh>
    <rPh sb="15" eb="17">
      <t>バアイ</t>
    </rPh>
    <rPh sb="18" eb="19">
      <t>ナシ</t>
    </rPh>
    <rPh sb="20" eb="22">
      <t>キニュウ</t>
    </rPh>
    <phoneticPr fontId="2"/>
  </si>
  <si>
    <t>事務責任者
※８</t>
    <rPh sb="0" eb="2">
      <t>ジム</t>
    </rPh>
    <rPh sb="2" eb="5">
      <t>セキニンシャ</t>
    </rPh>
    <phoneticPr fontId="2"/>
  </si>
  <si>
    <t>※８　訓練事務に関する責任者</t>
    <rPh sb="3" eb="5">
      <t>クンレン</t>
    </rPh>
    <rPh sb="5" eb="7">
      <t>ジム</t>
    </rPh>
    <rPh sb="8" eb="9">
      <t>カン</t>
    </rPh>
    <rPh sb="11" eb="14">
      <t>セキニンシャ</t>
    </rPh>
    <phoneticPr fontId="2"/>
  </si>
  <si>
    <t>民間教育訓練機関におけるサービスガイドライン研修受講の有無</t>
    <rPh sb="0" eb="2">
      <t>ミンカン</t>
    </rPh>
    <rPh sb="2" eb="4">
      <t>キョウイク</t>
    </rPh>
    <rPh sb="4" eb="6">
      <t>クンレン</t>
    </rPh>
    <rPh sb="6" eb="8">
      <t>キカン</t>
    </rPh>
    <rPh sb="22" eb="24">
      <t>ケンシュウ</t>
    </rPh>
    <rPh sb="24" eb="26">
      <t>ジュコウ</t>
    </rPh>
    <rPh sb="27" eb="29">
      <t>ウム</t>
    </rPh>
    <phoneticPr fontId="2"/>
  </si>
  <si>
    <t>うち常駐</t>
    <rPh sb="2" eb="4">
      <t>ジョウチュウ</t>
    </rPh>
    <phoneticPr fontId="2"/>
  </si>
  <si>
    <t>職業紹介権の有無
※９</t>
    <rPh sb="0" eb="2">
      <t>ショクギョウ</t>
    </rPh>
    <rPh sb="2" eb="4">
      <t>ショウカイ</t>
    </rPh>
    <rPh sb="4" eb="5">
      <t>ケン</t>
    </rPh>
    <rPh sb="6" eb="8">
      <t>ウム</t>
    </rPh>
    <phoneticPr fontId="2"/>
  </si>
  <si>
    <t>※９　紹介権がある場合は該当するところに○を記入</t>
    <rPh sb="3" eb="5">
      <t>ショウカイ</t>
    </rPh>
    <rPh sb="5" eb="6">
      <t>ケン</t>
    </rPh>
    <rPh sb="9" eb="11">
      <t>バアイ</t>
    </rPh>
    <rPh sb="12" eb="14">
      <t>ガイトウ</t>
    </rPh>
    <rPh sb="22" eb="24">
      <t>キニュウ</t>
    </rPh>
    <phoneticPr fontId="2"/>
  </si>
  <si>
    <t>就職支援室
※１０</t>
    <rPh sb="0" eb="2">
      <t>シュウショク</t>
    </rPh>
    <rPh sb="2" eb="4">
      <t>シエン</t>
    </rPh>
    <rPh sb="4" eb="5">
      <t>シツ</t>
    </rPh>
    <phoneticPr fontId="2"/>
  </si>
  <si>
    <t>※１０　該当する項目に〇を記入</t>
    <rPh sb="4" eb="6">
      <t>ガイトウ</t>
    </rPh>
    <rPh sb="8" eb="10">
      <t>コウモク</t>
    </rPh>
    <rPh sb="13" eb="15">
      <t>キニュウ</t>
    </rPh>
    <phoneticPr fontId="2"/>
  </si>
  <si>
    <t>※１１　常時開放又は時間限定と記入</t>
    <rPh sb="4" eb="6">
      <t>ジョウジ</t>
    </rPh>
    <rPh sb="6" eb="8">
      <t>カイホウ</t>
    </rPh>
    <rPh sb="8" eb="9">
      <t>マタ</t>
    </rPh>
    <rPh sb="10" eb="12">
      <t>ジカン</t>
    </rPh>
    <rPh sb="12" eb="14">
      <t>ゲンテイ</t>
    </rPh>
    <rPh sb="15" eb="17">
      <t>キニュウ</t>
    </rPh>
    <phoneticPr fontId="2"/>
  </si>
  <si>
    <t>求人情報誌
の常備有無
※１２</t>
    <rPh sb="0" eb="2">
      <t>キュウジン</t>
    </rPh>
    <rPh sb="2" eb="5">
      <t>ジョウホウシ</t>
    </rPh>
    <rPh sb="7" eb="9">
      <t>ジョウビ</t>
    </rPh>
    <rPh sb="9" eb="11">
      <t>ウム</t>
    </rPh>
    <phoneticPr fontId="2"/>
  </si>
  <si>
    <t>インターネット（常時開放・時間限定)※１１</t>
    <rPh sb="8" eb="10">
      <t>ジョウジ</t>
    </rPh>
    <rPh sb="10" eb="12">
      <t>カイホウ</t>
    </rPh>
    <rPh sb="13" eb="15">
      <t>ジカン</t>
    </rPh>
    <rPh sb="15" eb="17">
      <t>ゲンテイ</t>
    </rPh>
    <phoneticPr fontId="2"/>
  </si>
  <si>
    <t>※１２　「求人情報誌」は常備する冊子の種類、「その他」は支援内容を具体的に記入</t>
    <rPh sb="5" eb="7">
      <t>キュウジン</t>
    </rPh>
    <rPh sb="7" eb="10">
      <t>ジョウホウシ</t>
    </rPh>
    <rPh sb="12" eb="14">
      <t>ジョウビ</t>
    </rPh>
    <rPh sb="16" eb="18">
      <t>サッシ</t>
    </rPh>
    <rPh sb="19" eb="21">
      <t>シュルイ</t>
    </rPh>
    <rPh sb="25" eb="26">
      <t>タ</t>
    </rPh>
    <rPh sb="28" eb="30">
      <t>シエン</t>
    </rPh>
    <rPh sb="30" eb="32">
      <t>ナイヨウ</t>
    </rPh>
    <rPh sb="33" eb="36">
      <t>グタイテキ</t>
    </rPh>
    <rPh sb="37" eb="39">
      <t>キニュウ</t>
    </rPh>
    <phoneticPr fontId="2"/>
  </si>
  <si>
    <t>求人情報誌
の種類
※１２</t>
    <rPh sb="0" eb="2">
      <t>キュウジン</t>
    </rPh>
    <rPh sb="2" eb="5">
      <t>ジョウホウシ</t>
    </rPh>
    <rPh sb="7" eb="9">
      <t>シュルイ</t>
    </rPh>
    <phoneticPr fontId="2"/>
  </si>
  <si>
    <t>その他の求人開拓等について</t>
    <rPh sb="2" eb="3">
      <t>タ</t>
    </rPh>
    <rPh sb="4" eb="6">
      <t>キュウジン</t>
    </rPh>
    <rPh sb="6" eb="8">
      <t>カイタク</t>
    </rPh>
    <rPh sb="8" eb="9">
      <t>トウ</t>
    </rPh>
    <phoneticPr fontId="2"/>
  </si>
  <si>
    <t>実施の有無
※１３</t>
    <rPh sb="0" eb="2">
      <t>ジッシ</t>
    </rPh>
    <rPh sb="3" eb="5">
      <t>ウム</t>
    </rPh>
    <phoneticPr fontId="2"/>
  </si>
  <si>
    <t>※１３　実施する場合は有、実施しない場合は無を記入</t>
    <rPh sb="4" eb="6">
      <t>ジッシ</t>
    </rPh>
    <rPh sb="8" eb="10">
      <t>バアイ</t>
    </rPh>
    <rPh sb="11" eb="12">
      <t>アリ</t>
    </rPh>
    <rPh sb="13" eb="15">
      <t>ジッシ</t>
    </rPh>
    <rPh sb="18" eb="20">
      <t>バアイ</t>
    </rPh>
    <rPh sb="21" eb="22">
      <t>ナシ</t>
    </rPh>
    <rPh sb="23" eb="25">
      <t>キニュウ</t>
    </rPh>
    <phoneticPr fontId="2"/>
  </si>
  <si>
    <t>訓練修了後の就職支援の可否
※１４</t>
    <rPh sb="0" eb="2">
      <t>クンレン</t>
    </rPh>
    <rPh sb="2" eb="4">
      <t>シュウリョウ</t>
    </rPh>
    <rPh sb="4" eb="5">
      <t>ゴ</t>
    </rPh>
    <rPh sb="6" eb="8">
      <t>シュウショク</t>
    </rPh>
    <rPh sb="8" eb="10">
      <t>シエン</t>
    </rPh>
    <rPh sb="11" eb="13">
      <t>カヒ</t>
    </rPh>
    <phoneticPr fontId="2"/>
  </si>
  <si>
    <t>※１４　実施する場合は○を記入</t>
    <rPh sb="4" eb="6">
      <t>ジッシ</t>
    </rPh>
    <rPh sb="8" eb="10">
      <t>バアイ</t>
    </rPh>
    <rPh sb="13" eb="15">
      <t>キニュウ</t>
    </rPh>
    <phoneticPr fontId="2"/>
  </si>
  <si>
    <t>実施施設</t>
    <rPh sb="0" eb="2">
      <t>ジッシ</t>
    </rPh>
    <rPh sb="2" eb="4">
      <t>シセツ</t>
    </rPh>
    <phoneticPr fontId="2"/>
  </si>
  <si>
    <t>実施施設の
最寄り駅（バス停）</t>
    <rPh sb="0" eb="2">
      <t>ジッシ</t>
    </rPh>
    <rPh sb="2" eb="4">
      <t>シセツ</t>
    </rPh>
    <rPh sb="6" eb="8">
      <t>モヨ</t>
    </rPh>
    <rPh sb="9" eb="10">
      <t>エキ</t>
    </rPh>
    <rPh sb="13" eb="14">
      <t>テイ</t>
    </rPh>
    <phoneticPr fontId="2"/>
  </si>
  <si>
    <t>実施施設
の最寄り駅
（バス停）</t>
    <rPh sb="0" eb="2">
      <t>ジッシ</t>
    </rPh>
    <rPh sb="2" eb="4">
      <t>シセツ</t>
    </rPh>
    <rPh sb="6" eb="8">
      <t>モヨ</t>
    </rPh>
    <rPh sb="9" eb="10">
      <t>エキ</t>
    </rPh>
    <rPh sb="14" eb="15">
      <t>テイ</t>
    </rPh>
    <phoneticPr fontId="2"/>
  </si>
  <si>
    <t>うち
専任教員</t>
    <rPh sb="3" eb="5">
      <t>センニン</t>
    </rPh>
    <rPh sb="5" eb="7">
      <t>キョウイン</t>
    </rPh>
    <phoneticPr fontId="2"/>
  </si>
  <si>
    <t>学校の属性※１</t>
    <rPh sb="0" eb="2">
      <t>ガッコウ</t>
    </rPh>
    <rPh sb="3" eb="5">
      <t>ゾクセイ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</si>
  <si>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</si>
  <si>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うちキャリアコンサルタント以外のJC作成アドバイザー（人）　　</t>
    <rPh sb="13" eb="15">
      <t>イガイ</t>
    </rPh>
    <rPh sb="18" eb="20">
      <t>サクセイ</t>
    </rPh>
    <rPh sb="27" eb="28">
      <t>ニン</t>
    </rPh>
    <phoneticPr fontId="2"/>
  </si>
  <si>
    <t>保育士養成科</t>
    <rPh sb="0" eb="2">
      <t>ホイク</t>
    </rPh>
    <rPh sb="2" eb="3">
      <t>シ</t>
    </rPh>
    <rPh sb="3" eb="5">
      <t>ヨウセイ</t>
    </rPh>
    <rPh sb="5" eb="6">
      <t>カ</t>
    </rPh>
    <phoneticPr fontId="2"/>
  </si>
  <si>
    <t>東京都立中央・城北職業能力開発センター再就職促進訓練室</t>
    <rPh sb="0" eb="2">
      <t>トウキョウ</t>
    </rPh>
    <rPh sb="2" eb="4">
      <t>トリツ</t>
    </rPh>
    <rPh sb="4" eb="19">
      <t>ナカキタ</t>
    </rPh>
    <rPh sb="19" eb="27">
      <t>クンレンシツ</t>
    </rPh>
    <phoneticPr fontId="2"/>
  </si>
  <si>
    <t>開講時期</t>
    <rPh sb="0" eb="2">
      <t>カイコウ</t>
    </rPh>
    <rPh sb="2" eb="4">
      <t>ジキ</t>
    </rPh>
    <phoneticPr fontId="2"/>
  </si>
  <si>
    <t>就職実績（率）：（就職者数（Ｃ）＋中退就職者数（Ｂ））／（修了者数（Ａ）＋中退就職者数（Ｂ））〔小数点第２位四捨五入〕数字を入力。</t>
    <rPh sb="0" eb="2">
      <t>シュウショク</t>
    </rPh>
    <rPh sb="2" eb="4">
      <t>ジッセキ</t>
    </rPh>
    <rPh sb="5" eb="6">
      <t>リツ</t>
    </rPh>
    <rPh sb="9" eb="11">
      <t>シュウショク</t>
    </rPh>
    <rPh sb="11" eb="12">
      <t>シャ</t>
    </rPh>
    <rPh sb="12" eb="13">
      <t>スウ</t>
    </rPh>
    <rPh sb="17" eb="19">
      <t>チュウタイ</t>
    </rPh>
    <rPh sb="19" eb="21">
      <t>シュウショク</t>
    </rPh>
    <rPh sb="21" eb="22">
      <t>シャ</t>
    </rPh>
    <rPh sb="22" eb="23">
      <t>スウ</t>
    </rPh>
    <rPh sb="29" eb="32">
      <t>シュウリョウシャ</t>
    </rPh>
    <rPh sb="32" eb="33">
      <t>スウ</t>
    </rPh>
    <rPh sb="37" eb="39">
      <t>チュウタイ</t>
    </rPh>
    <rPh sb="39" eb="42">
      <t>シュウショクシャ</t>
    </rPh>
    <rPh sb="42" eb="43">
      <t>スウ</t>
    </rPh>
    <rPh sb="48" eb="51">
      <t>ショウスウテン</t>
    </rPh>
    <rPh sb="51" eb="52">
      <t>ダイ</t>
    </rPh>
    <rPh sb="53" eb="54">
      <t>イ</t>
    </rPh>
    <rPh sb="54" eb="58">
      <t>シシャゴニュウ</t>
    </rPh>
    <rPh sb="59" eb="61">
      <t>スウジ</t>
    </rPh>
    <rPh sb="62" eb="63">
      <t>ニュウ</t>
    </rPh>
    <rPh sb="63" eb="64">
      <t>チカラ</t>
    </rPh>
    <phoneticPr fontId="2"/>
  </si>
  <si>
    <t>修了（Ａ）</t>
    <rPh sb="0" eb="2">
      <t>シュウリョウ</t>
    </rPh>
    <phoneticPr fontId="2"/>
  </si>
  <si>
    <t>中退
就職（Ｂ）</t>
    <rPh sb="0" eb="2">
      <t>チュウタイ</t>
    </rPh>
    <rPh sb="3" eb="5">
      <t>シュウショク</t>
    </rPh>
    <phoneticPr fontId="2"/>
  </si>
  <si>
    <t>修了
就職（Ｃ）</t>
    <rPh sb="0" eb="2">
      <t>シュウリョウ</t>
    </rPh>
    <rPh sb="3" eb="5">
      <t>シュウショク</t>
    </rPh>
    <phoneticPr fontId="2"/>
  </si>
  <si>
    <t>定着支援業務について現在予定している内容を記載してください。</t>
    <rPh sb="0" eb="2">
      <t>テイチャク</t>
    </rPh>
    <rPh sb="2" eb="4">
      <t>シエン</t>
    </rPh>
    <rPh sb="4" eb="6">
      <t>ギョウム</t>
    </rPh>
    <rPh sb="10" eb="12">
      <t>ゲンザイ</t>
    </rPh>
    <rPh sb="12" eb="14">
      <t>ヨテイ</t>
    </rPh>
    <rPh sb="18" eb="20">
      <t>ナイヨウ</t>
    </rPh>
    <rPh sb="21" eb="23">
      <t>キサイ</t>
    </rPh>
    <phoneticPr fontId="2"/>
  </si>
  <si>
    <t>定着支援の内容</t>
    <rPh sb="0" eb="2">
      <t>テイチャク</t>
    </rPh>
    <rPh sb="2" eb="4">
      <t>シエン</t>
    </rPh>
    <rPh sb="5" eb="7">
      <t>ナイヨウ</t>
    </rPh>
    <phoneticPr fontId="2"/>
  </si>
  <si>
    <t>グランドピアノ</t>
    <phoneticPr fontId="2"/>
  </si>
  <si>
    <t>アップライトピアノ</t>
    <phoneticPr fontId="2"/>
  </si>
  <si>
    <t>電子キーボードピアノ</t>
    <rPh sb="0" eb="2">
      <t>デンシ</t>
    </rPh>
    <phoneticPr fontId="2"/>
  </si>
  <si>
    <t>ピアノ室の
有無</t>
    <rPh sb="3" eb="4">
      <t>シツ</t>
    </rPh>
    <rPh sb="6" eb="8">
      <t>ウム</t>
    </rPh>
    <phoneticPr fontId="2"/>
  </si>
  <si>
    <t>ピアノ
※５</t>
    <phoneticPr fontId="2"/>
  </si>
  <si>
    <t>ピアノ
（ピアノ室の有無とピアノの種類別台数を記入）</t>
    <rPh sb="8" eb="9">
      <t>シツ</t>
    </rPh>
    <rPh sb="10" eb="12">
      <t>ウム</t>
    </rPh>
    <rPh sb="17" eb="19">
      <t>シュルイ</t>
    </rPh>
    <rPh sb="19" eb="20">
      <t>ベツ</t>
    </rPh>
    <rPh sb="20" eb="22">
      <t>ダイスウ</t>
    </rPh>
    <rPh sb="23" eb="25">
      <t>キニュウ</t>
    </rPh>
    <phoneticPr fontId="2"/>
  </si>
  <si>
    <t>※５　ピアノ室の有無とピアノの種類別台数を記入</t>
    <rPh sb="6" eb="7">
      <t>シツ</t>
    </rPh>
    <rPh sb="8" eb="10">
      <t>ウム</t>
    </rPh>
    <rPh sb="15" eb="17">
      <t>シュルイ</t>
    </rPh>
    <rPh sb="17" eb="18">
      <t>ベツ</t>
    </rPh>
    <rPh sb="18" eb="20">
      <t>ダイスウ</t>
    </rPh>
    <rPh sb="21" eb="23">
      <t>キニュウ</t>
    </rPh>
    <phoneticPr fontId="2"/>
  </si>
  <si>
    <t>施設ごとに１部
＊受講している場合のみ</t>
    <rPh sb="0" eb="2">
      <t>シセツ</t>
    </rPh>
    <rPh sb="9" eb="11">
      <t>ジュコウ</t>
    </rPh>
    <rPh sb="15" eb="17">
      <t>バアイ</t>
    </rPh>
    <phoneticPr fontId="2"/>
  </si>
  <si>
    <t>直近2年間に修了した東京都より委託を受けた保育士養成科の実績（委託訓練の実績が無い場合は本科の実績）</t>
    <rPh sb="0" eb="2">
      <t>チョッキン</t>
    </rPh>
    <rPh sb="3" eb="5">
      <t>ネンカン</t>
    </rPh>
    <rPh sb="6" eb="8">
      <t>シュウリョウ</t>
    </rPh>
    <rPh sb="10" eb="13">
      <t>トウキョウト</t>
    </rPh>
    <rPh sb="15" eb="17">
      <t>イタク</t>
    </rPh>
    <rPh sb="18" eb="19">
      <t>ウ</t>
    </rPh>
    <rPh sb="21" eb="24">
      <t>ホイクシ</t>
    </rPh>
    <rPh sb="24" eb="26">
      <t>ヨウセイ</t>
    </rPh>
    <rPh sb="26" eb="27">
      <t>カ</t>
    </rPh>
    <rPh sb="28" eb="30">
      <t>ジッセキ</t>
    </rPh>
    <rPh sb="31" eb="33">
      <t>イタク</t>
    </rPh>
    <rPh sb="33" eb="35">
      <t>クンレン</t>
    </rPh>
    <rPh sb="36" eb="38">
      <t>ジッセキ</t>
    </rPh>
    <rPh sb="39" eb="40">
      <t>ナ</t>
    </rPh>
    <rPh sb="41" eb="43">
      <t>バアイ</t>
    </rPh>
    <phoneticPr fontId="2"/>
  </si>
  <si>
    <t>本科</t>
    <rPh sb="0" eb="2">
      <t>ホンカ</t>
    </rPh>
    <phoneticPr fontId="2"/>
  </si>
  <si>
    <t>委託訓練</t>
    <rPh sb="0" eb="2">
      <t>イタク</t>
    </rPh>
    <rPh sb="2" eb="4">
      <t>クンレン</t>
    </rPh>
    <phoneticPr fontId="2"/>
  </si>
  <si>
    <t>◎東京 太郎</t>
    <rPh sb="1" eb="3">
      <t>トウキョウ</t>
    </rPh>
    <rPh sb="4" eb="6">
      <t>タロウ</t>
    </rPh>
    <phoneticPr fontId="2"/>
  </si>
  <si>
    <t>△</t>
    <phoneticPr fontId="2"/>
  </si>
  <si>
    <t>学校の属性※1</t>
    <rPh sb="0" eb="2">
      <t>ガッコウ</t>
    </rPh>
    <rPh sb="3" eb="5">
      <t>ゾクセイ</t>
    </rPh>
    <phoneticPr fontId="2"/>
  </si>
  <si>
    <t>１人１月あたりの経費見積（税抜）</t>
    <rPh sb="0" eb="2">
      <t>ヒトリ</t>
    </rPh>
    <rPh sb="1" eb="2">
      <t>ニン</t>
    </rPh>
    <rPh sb="3" eb="4">
      <t>ツキ</t>
    </rPh>
    <rPh sb="8" eb="10">
      <t>ケイヒ</t>
    </rPh>
    <rPh sb="10" eb="12">
      <t>ミツ</t>
    </rPh>
    <rPh sb="13" eb="14">
      <t>ゼイ</t>
    </rPh>
    <rPh sb="14" eb="15">
      <t>ヌ</t>
    </rPh>
    <phoneticPr fontId="2"/>
  </si>
  <si>
    <t>見積額の総額（税抜）</t>
    <rPh sb="0" eb="2">
      <t>ミツ</t>
    </rPh>
    <rPh sb="2" eb="3">
      <t>ガク</t>
    </rPh>
    <rPh sb="4" eb="6">
      <t>ソウガク</t>
    </rPh>
    <rPh sb="7" eb="8">
      <t>ゼイ</t>
    </rPh>
    <rPh sb="8" eb="9">
      <t>ヌ</t>
    </rPh>
    <phoneticPr fontId="2"/>
  </si>
  <si>
    <t>OA室</t>
    <rPh sb="2" eb="3">
      <t>シツ</t>
    </rPh>
    <phoneticPr fontId="2"/>
  </si>
  <si>
    <t>使用教室総床面積㎡</t>
    <rPh sb="0" eb="2">
      <t>シヨウ</t>
    </rPh>
    <rPh sb="2" eb="4">
      <t>キョウシツ</t>
    </rPh>
    <rPh sb="4" eb="5">
      <t>ソウ</t>
    </rPh>
    <rPh sb="5" eb="6">
      <t>ユカ</t>
    </rPh>
    <rPh sb="6" eb="8">
      <t>メンセキ</t>
    </rPh>
    <phoneticPr fontId="2"/>
  </si>
  <si>
    <t>受験生1人当たりの床面積㎡</t>
    <rPh sb="0" eb="3">
      <t>ジュケンセイ</t>
    </rPh>
    <rPh sb="3" eb="5">
      <t>ヒトリ</t>
    </rPh>
    <rPh sb="5" eb="6">
      <t>ア</t>
    </rPh>
    <rPh sb="9" eb="10">
      <t>ユカ</t>
    </rPh>
    <rPh sb="10" eb="12">
      <t>メンセキ</t>
    </rPh>
    <phoneticPr fontId="2"/>
  </si>
  <si>
    <t>机の形状※２</t>
    <rPh sb="0" eb="1">
      <t>ツクエ</t>
    </rPh>
    <rPh sb="2" eb="4">
      <t>ケイジョウ</t>
    </rPh>
    <phoneticPr fontId="2"/>
  </si>
  <si>
    <t>図書室の有無</t>
    <rPh sb="0" eb="3">
      <t>トショシツ</t>
    </rPh>
    <rPh sb="4" eb="6">
      <t>ウム</t>
    </rPh>
    <phoneticPr fontId="2"/>
  </si>
  <si>
    <t>ピアノ※５</t>
    <phoneticPr fontId="2"/>
  </si>
  <si>
    <t>ピアノ室の有無</t>
    <rPh sb="3" eb="4">
      <t>シツ</t>
    </rPh>
    <rPh sb="5" eb="7">
      <t>ウム</t>
    </rPh>
    <phoneticPr fontId="2"/>
  </si>
  <si>
    <t>グランドピアノ</t>
    <phoneticPr fontId="2"/>
  </si>
  <si>
    <t>入校日</t>
    <rPh sb="0" eb="2">
      <t>ニュウコウ</t>
    </rPh>
    <rPh sb="2" eb="3">
      <t>ビ</t>
    </rPh>
    <phoneticPr fontId="2"/>
  </si>
  <si>
    <t>修了日（予定）</t>
    <rPh sb="0" eb="2">
      <t>シュウリョウ</t>
    </rPh>
    <rPh sb="2" eb="3">
      <t>ビ</t>
    </rPh>
    <rPh sb="4" eb="6">
      <t>ヨテイ</t>
    </rPh>
    <phoneticPr fontId="2"/>
  </si>
  <si>
    <t>入校日・修了日</t>
    <rPh sb="0" eb="2">
      <t>ニュウコウ</t>
    </rPh>
    <rPh sb="2" eb="3">
      <t>ビ</t>
    </rPh>
    <rPh sb="4" eb="6">
      <t>シュウリョウ</t>
    </rPh>
    <rPh sb="6" eb="7">
      <t>ビ</t>
    </rPh>
    <phoneticPr fontId="2"/>
  </si>
  <si>
    <t>うち専任教員</t>
    <rPh sb="2" eb="4">
      <t>センニン</t>
    </rPh>
    <rPh sb="4" eb="6">
      <t>キョウイン</t>
    </rPh>
    <phoneticPr fontId="2"/>
  </si>
  <si>
    <t>事務責任者※８</t>
    <rPh sb="0" eb="2">
      <t>ジム</t>
    </rPh>
    <rPh sb="2" eb="5">
      <t>セキニンシャ</t>
    </rPh>
    <phoneticPr fontId="2"/>
  </si>
  <si>
    <t>職名</t>
    <rPh sb="0" eb="2">
      <t>ショクメイ</t>
    </rPh>
    <phoneticPr fontId="2"/>
  </si>
  <si>
    <t>うち常駐</t>
    <rPh sb="2" eb="4">
      <t>ジョウチュウ</t>
    </rPh>
    <phoneticPr fontId="2"/>
  </si>
  <si>
    <t>実施の有無
※13</t>
    <rPh sb="0" eb="2">
      <t>ジッシ</t>
    </rPh>
    <rPh sb="3" eb="5">
      <t>ウム</t>
    </rPh>
    <phoneticPr fontId="2"/>
  </si>
  <si>
    <t>就職支援
総時限数
※14</t>
    <rPh sb="0" eb="2">
      <t>シュウショク</t>
    </rPh>
    <rPh sb="2" eb="4">
      <t>シエン</t>
    </rPh>
    <rPh sb="5" eb="6">
      <t>ソウ</t>
    </rPh>
    <rPh sb="6" eb="8">
      <t>ジゲン</t>
    </rPh>
    <rPh sb="8" eb="9">
      <t>カズ</t>
    </rPh>
    <phoneticPr fontId="2"/>
  </si>
  <si>
    <t>（４）受講生募集について（独自の取り組み等）</t>
    <rPh sb="3" eb="6">
      <t>ジュコウセイ</t>
    </rPh>
    <rPh sb="6" eb="8">
      <t>ボシュウ</t>
    </rPh>
    <rPh sb="13" eb="15">
      <t>ドクジ</t>
    </rPh>
    <rPh sb="16" eb="17">
      <t>ト</t>
    </rPh>
    <rPh sb="18" eb="19">
      <t>ク</t>
    </rPh>
    <rPh sb="20" eb="21">
      <t>トウ</t>
    </rPh>
    <phoneticPr fontId="2"/>
  </si>
  <si>
    <t>（５）その他アピールしたい点など</t>
    <rPh sb="5" eb="6">
      <t>タ</t>
    </rPh>
    <rPh sb="13" eb="14">
      <t>テン</t>
    </rPh>
    <phoneticPr fontId="2"/>
  </si>
  <si>
    <t>チェック</t>
    <phoneticPr fontId="2"/>
  </si>
  <si>
    <t>□</t>
    <phoneticPr fontId="2"/>
  </si>
  <si>
    <t>１部</t>
    <phoneticPr fontId="2"/>
  </si>
  <si>
    <t>②</t>
    <phoneticPr fontId="2"/>
  </si>
  <si>
    <t>①及び③～⑨が入ったもの。ＣＤ-ＲＯＭ（圧縮等しないこと）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</si>
  <si>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</si>
  <si>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</si>
  <si>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</si>
  <si>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</si>
  <si>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１機関１部
＊データでの提案も可</t>
    <phoneticPr fontId="2"/>
  </si>
  <si>
    <t>１機関１部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</si>
  <si>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</si>
  <si>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</si>
  <si>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</si>
  <si>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</si>
  <si>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</si>
  <si>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</si>
  <si>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</si>
  <si>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</si>
  <si>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</si>
  <si>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</si>
  <si>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保育士養成科受託申込書</t>
    <rPh sb="0" eb="2">
      <t>ホイク</t>
    </rPh>
    <rPh sb="2" eb="3">
      <t>シ</t>
    </rPh>
    <rPh sb="3" eb="6">
      <t>ヨウセイカ</t>
    </rPh>
    <rPh sb="6" eb="8">
      <t>ジュタク</t>
    </rPh>
    <phoneticPr fontId="2"/>
  </si>
  <si>
    <t>学校法人東京都産業労働学園</t>
    <rPh sb="0" eb="2">
      <t>ガッコウ</t>
    </rPh>
    <rPh sb="2" eb="4">
      <t>ホウジン</t>
    </rPh>
    <rPh sb="4" eb="7">
      <t>トウキョウト</t>
    </rPh>
    <rPh sb="7" eb="9">
      <t>サンギョウ</t>
    </rPh>
    <rPh sb="9" eb="11">
      <t>ロウドウ</t>
    </rPh>
    <rPh sb="11" eb="13">
      <t>ガクエン</t>
    </rPh>
    <phoneticPr fontId="2"/>
  </si>
  <si>
    <t>訓練太郎</t>
    <rPh sb="0" eb="2">
      <t>クンレン</t>
    </rPh>
    <rPh sb="2" eb="4">
      <t>タロウ</t>
    </rPh>
    <phoneticPr fontId="2"/>
  </si>
  <si>
    <t>東京都新宿区西新宿２</t>
    <rPh sb="0" eb="3">
      <t>トウキョウト</t>
    </rPh>
    <rPh sb="3" eb="6">
      <t>シンジュクク</t>
    </rPh>
    <rPh sb="6" eb="9">
      <t>ニシシンジュク</t>
    </rPh>
    <phoneticPr fontId="2"/>
  </si>
  <si>
    <t>03-5320-4807</t>
  </si>
  <si>
    <t>専修学校</t>
    <rPh sb="0" eb="2">
      <t>センシュウ</t>
    </rPh>
    <rPh sb="2" eb="4">
      <t>ガッコウ</t>
    </rPh>
    <phoneticPr fontId="2"/>
  </si>
  <si>
    <t>○○協会</t>
    <rPh sb="2" eb="4">
      <t>キョウカイ</t>
    </rPh>
    <phoneticPr fontId="2"/>
  </si>
  <si>
    <t>公共　次郎</t>
    <rPh sb="0" eb="2">
      <t>コウキョウ</t>
    </rPh>
    <rPh sb="3" eb="5">
      <t>ジロウ</t>
    </rPh>
    <phoneticPr fontId="2"/>
  </si>
  <si>
    <t>03-5320-0000</t>
  </si>
  <si>
    <t>03-5320-9999</t>
  </si>
  <si>
    <t>kunren-taro@metro.tokyo</t>
  </si>
  <si>
    <t>産業労働専門学校</t>
    <rPh sb="0" eb="2">
      <t>サンギョウ</t>
    </rPh>
    <rPh sb="2" eb="4">
      <t>ロウドウ</t>
    </rPh>
    <rPh sb="4" eb="6">
      <t>センモン</t>
    </rPh>
    <rPh sb="6" eb="8">
      <t>ガッコウ</t>
    </rPh>
    <phoneticPr fontId="2"/>
  </si>
  <si>
    <t>111-1111</t>
  </si>
  <si>
    <t>東京都新宿区西新宿1-1-1</t>
    <rPh sb="0" eb="3">
      <t>トウキョウト</t>
    </rPh>
    <rPh sb="3" eb="6">
      <t>シンジュクク</t>
    </rPh>
    <rPh sb="6" eb="9">
      <t>ニシシンジュク</t>
    </rPh>
    <phoneticPr fontId="2"/>
  </si>
  <si>
    <t>新宿</t>
    <rPh sb="0" eb="2">
      <t>シンジュク</t>
    </rPh>
    <phoneticPr fontId="2"/>
  </si>
  <si>
    <t>有</t>
  </si>
  <si>
    <t>二人用</t>
    <rPh sb="0" eb="3">
      <t>フタリヨウ</t>
    </rPh>
    <phoneticPr fontId="2"/>
  </si>
  <si>
    <t>デスクトップ</t>
  </si>
  <si>
    <t>Windows8</t>
  </si>
  <si>
    <t>Core i5</t>
  </si>
  <si>
    <t>4GB</t>
  </si>
  <si>
    <t>保育ソフト等</t>
    <rPh sb="0" eb="2">
      <t>ホイク</t>
    </rPh>
    <rPh sb="5" eb="6">
      <t>トウ</t>
    </rPh>
    <phoneticPr fontId="2"/>
  </si>
  <si>
    <t>○</t>
  </si>
  <si>
    <t>無</t>
  </si>
  <si>
    <t>9:05</t>
  </si>
  <si>
    <t>15:05</t>
  </si>
  <si>
    <t>常駐担当者が電話及びメールで対応する。</t>
  </si>
  <si>
    <t>総務部長</t>
    <rPh sb="0" eb="2">
      <t>ソウム</t>
    </rPh>
    <rPh sb="2" eb="4">
      <t>ブチョウ</t>
    </rPh>
    <phoneticPr fontId="2"/>
  </si>
  <si>
    <t>東京　花子</t>
    <rPh sb="0" eb="2">
      <t>トウキョウ</t>
    </rPh>
    <rPh sb="3" eb="5">
      <t>ハナコ</t>
    </rPh>
    <phoneticPr fontId="2"/>
  </si>
  <si>
    <t>常時開放</t>
  </si>
  <si>
    <t>フリーペーパー/新聞/業界誌（具体名を記載する）</t>
    <rPh sb="8" eb="10">
      <t>シンブン</t>
    </rPh>
    <rPh sb="11" eb="13">
      <t>ギョウカイ</t>
    </rPh>
    <rPh sb="13" eb="14">
      <t>シ</t>
    </rPh>
    <rPh sb="15" eb="17">
      <t>グタイ</t>
    </rPh>
    <rPh sb="17" eb="18">
      <t>メイ</t>
    </rPh>
    <rPh sb="19" eb="21">
      <t>キサイ</t>
    </rPh>
    <phoneticPr fontId="2"/>
  </si>
  <si>
    <t>関係会社より求人を入手</t>
    <rPh sb="0" eb="2">
      <t>カンケイ</t>
    </rPh>
    <rPh sb="2" eb="4">
      <t>ガイシャ</t>
    </rPh>
    <rPh sb="6" eb="8">
      <t>キュウジン</t>
    </rPh>
    <rPh sb="9" eb="11">
      <t>ニュウシュ</t>
    </rPh>
    <phoneticPr fontId="2"/>
  </si>
  <si>
    <t>模擬面接の実施</t>
    <rPh sb="0" eb="2">
      <t>モギ</t>
    </rPh>
    <rPh sb="2" eb="4">
      <t>メンセツ</t>
    </rPh>
    <rPh sb="5" eb="7">
      <t>ジッシ</t>
    </rPh>
    <phoneticPr fontId="2"/>
  </si>
  <si>
    <t>歩道から出入口までの視覚障害者誘導用ブロック及びスロープあり。 施設及び教室の出入り口に段差なし。誰でもトイレの設置あり。障害者用エレベーター、車いす用ボタンあり。</t>
    <phoneticPr fontId="2"/>
  </si>
  <si>
    <t>Wordはビジネス文書作成、図形・写真挿入等、職場で要求される内容とする。
Excelは基礎から即実践で役立つ関数まで修得する。PowerPointは企画書の作成からプレゼンテーション技法まで習得すしスキルを身につける。ＷｅｂではHTML（タグ）・CSS及びホームページ概論を習得し、実際にホームページ作成、作成物をネット上にアップしWeb管理に必要な更新作業などの技術を習得する。以上、事務職全般で求められる内容と、重ねてMOS資格試験の合格を目指す。</t>
    <phoneticPr fontId="2"/>
  </si>
  <si>
    <t>授業終了後17:00まで試験対策及び補習時間を設け、自宅にPC環境がない方（アプリケーション）を含め、補講出来る環境を整える。</t>
    <phoneticPr fontId="2"/>
  </si>
  <si>
    <t>Word基礎</t>
    <rPh sb="4" eb="6">
      <t>キソ</t>
    </rPh>
    <phoneticPr fontId="2"/>
  </si>
  <si>
    <t>Excel基礎</t>
    <rPh sb="5" eb="7">
      <t>キソ</t>
    </rPh>
    <phoneticPr fontId="2"/>
  </si>
  <si>
    <t>etc</t>
  </si>
  <si>
    <t>概要・ファイル操作</t>
    <rPh sb="0" eb="2">
      <t>ガイヨウ</t>
    </rPh>
    <rPh sb="7" eb="9">
      <t>ソウサ</t>
    </rPh>
    <phoneticPr fontId="2"/>
  </si>
  <si>
    <t>文書作成</t>
    <rPh sb="0" eb="2">
      <t>ブンショ</t>
    </rPh>
    <rPh sb="2" eb="4">
      <t>サクセイ</t>
    </rPh>
    <phoneticPr fontId="2"/>
  </si>
  <si>
    <t>文書を保存</t>
    <rPh sb="0" eb="2">
      <t>ブンショ</t>
    </rPh>
    <rPh sb="3" eb="5">
      <t>ホゾン</t>
    </rPh>
    <phoneticPr fontId="2"/>
  </si>
  <si>
    <t>データ入力</t>
    <rPh sb="3" eb="5">
      <t>ニュウリョク</t>
    </rPh>
    <phoneticPr fontId="2"/>
  </si>
  <si>
    <t>セルの参照</t>
    <rPh sb="3" eb="5">
      <t>サンショウ</t>
    </rPh>
    <phoneticPr fontId="2"/>
  </si>
  <si>
    <t>・・・</t>
  </si>
  <si>
    <t>Word応用</t>
    <rPh sb="4" eb="6">
      <t>オウヨウ</t>
    </rPh>
    <phoneticPr fontId="2"/>
  </si>
  <si>
    <t>Excel応用</t>
    <rPh sb="5" eb="7">
      <t>オウヨウ</t>
    </rPh>
    <phoneticPr fontId="2"/>
  </si>
  <si>
    <t>図の挿入</t>
    <rPh sb="0" eb="1">
      <t>ズ</t>
    </rPh>
    <rPh sb="2" eb="4">
      <t>ソウニュウ</t>
    </rPh>
    <phoneticPr fontId="2"/>
  </si>
  <si>
    <t>表の作成</t>
    <rPh sb="0" eb="1">
      <t>ヒョウ</t>
    </rPh>
    <rPh sb="2" eb="4">
      <t>サクセイ</t>
    </rPh>
    <phoneticPr fontId="2"/>
  </si>
  <si>
    <t>関数の応用</t>
    <rPh sb="0" eb="2">
      <t>カンスウ</t>
    </rPh>
    <rPh sb="3" eb="5">
      <t>オウヨウ</t>
    </rPh>
    <phoneticPr fontId="2"/>
  </si>
  <si>
    <t>マクロの基礎</t>
    <rPh sb="4" eb="6">
      <t>キソ</t>
    </rPh>
    <phoneticPr fontId="2"/>
  </si>
  <si>
    <t>個別面談</t>
    <rPh sb="0" eb="2">
      <t>コベツ</t>
    </rPh>
    <rPh sb="2" eb="4">
      <t>メンダン</t>
    </rPh>
    <phoneticPr fontId="2"/>
  </si>
  <si>
    <t>履歴書添削</t>
    <rPh sb="0" eb="3">
      <t>リレキショ</t>
    </rPh>
    <rPh sb="3" eb="5">
      <t>テンサク</t>
    </rPh>
    <phoneticPr fontId="2"/>
  </si>
  <si>
    <t>ジョブカードによるキャリアコンサルティング</t>
  </si>
  <si>
    <t>履歴書の書き方</t>
    <rPh sb="0" eb="3">
      <t>リレキショ</t>
    </rPh>
    <rPh sb="4" eb="5">
      <t>カ</t>
    </rPh>
    <rPh sb="6" eb="7">
      <t>カタ</t>
    </rPh>
    <phoneticPr fontId="2"/>
  </si>
  <si>
    <t>●●社、△△社</t>
    <rPh sb="2" eb="3">
      <t>シャ</t>
    </rPh>
    <rPh sb="6" eb="7">
      <t>シャ</t>
    </rPh>
    <phoneticPr fontId="2"/>
  </si>
  <si>
    <t xml:space="preserve">
・○○といった独自カリキュラムにより、卒業後の就職で役立つ○○の知識をみにつけることができる。
・現場で必要となるパソコンの技術が習得できるように～
・実習として～</t>
    <phoneticPr fontId="2"/>
  </si>
  <si>
    <t xml:space="preserve">
・弊社関連企業での職場インターンを斡旋
・独自のネットワークによる求人情報の紹介を実施。
・キャリアコンサルティングシステムによるジョブマッチングサービスを無償で提供。</t>
    <phoneticPr fontId="2"/>
  </si>
  <si>
    <t xml:space="preserve">
・講師による担任制を導入し、講義内容に対する質問や進路指導等の指導にあたる。
・メールでの質問及び電話での質問を随時受付する事務担当者を設置し、質問内容を各講師に展開する。</t>
    <phoneticPr fontId="2"/>
  </si>
  <si>
    <t xml:space="preserve">
・～を通じてPR活動をする。</t>
    <phoneticPr fontId="2"/>
  </si>
  <si>
    <t xml:space="preserve">
校舎がきれい。
駅が近い。
資格取得実績○○％
就職実績○○人
講師の経験豊富（資格取得者○○名）
温水洗浄機付き便座完備
など</t>
    <phoneticPr fontId="2"/>
  </si>
  <si>
    <t>建物の概観、教室全景、机・椅子、設備機器、トイレ等を鮮明に撮影したもの</t>
    <rPh sb="24" eb="25">
      <t>ナド</t>
    </rPh>
    <phoneticPr fontId="2"/>
  </si>
  <si>
    <t>※「7就職支援概要・就職支援カリキュラム」の「就職支援部門｣の担当者人数分をすべて記載すること。</t>
    <rPh sb="3" eb="5">
      <t>シュウショク</t>
    </rPh>
    <rPh sb="5" eb="7">
      <t>シエン</t>
    </rPh>
    <rPh sb="7" eb="9">
      <t>ガイヨウ</t>
    </rPh>
    <rPh sb="10" eb="12">
      <t>シュウショク</t>
    </rPh>
    <rPh sb="12" eb="14">
      <t>シエン</t>
    </rPh>
    <rPh sb="23" eb="25">
      <t>シュウショク</t>
    </rPh>
    <rPh sb="25" eb="27">
      <t>シエン</t>
    </rPh>
    <rPh sb="27" eb="29">
      <t>ブモン</t>
    </rPh>
    <rPh sb="31" eb="33">
      <t>タントウ</t>
    </rPh>
    <rPh sb="33" eb="34">
      <t>シャ</t>
    </rPh>
    <rPh sb="34" eb="36">
      <t>ニンズウ</t>
    </rPh>
    <rPh sb="36" eb="37">
      <t>ブン</t>
    </rPh>
    <rPh sb="41" eb="43">
      <t>キサイ</t>
    </rPh>
    <phoneticPr fontId="2"/>
  </si>
  <si>
    <t>ジョブカード作成アドバイザー
ジョブカード講習修了
キャリアコンサルタント資格取得予定(2020年3月)</t>
    <rPh sb="6" eb="8">
      <t>サクセイ</t>
    </rPh>
    <rPh sb="21" eb="23">
      <t>コウシュウ</t>
    </rPh>
    <rPh sb="23" eb="25">
      <t>シュウリョウ</t>
    </rPh>
    <rPh sb="37" eb="39">
      <t>シカク</t>
    </rPh>
    <rPh sb="39" eb="41">
      <t>シュトク</t>
    </rPh>
    <rPh sb="41" eb="43">
      <t>ヨテイ</t>
    </rPh>
    <rPh sb="48" eb="49">
      <t>ネン</t>
    </rPh>
    <rPh sb="50" eb="51">
      <t>ガツ</t>
    </rPh>
    <phoneticPr fontId="2"/>
  </si>
  <si>
    <t>令和３年度　東京都保育士養成科受託申込書（提案書）</t>
    <rPh sb="0" eb="1">
      <t>レイ</t>
    </rPh>
    <rPh sb="1" eb="2">
      <t>ワ</t>
    </rPh>
    <rPh sb="3" eb="5">
      <t>ネンド</t>
    </rPh>
    <rPh sb="5" eb="7">
      <t>ヘイネンド</t>
    </rPh>
    <rPh sb="6" eb="7">
      <t>ヒガシ</t>
    </rPh>
    <rPh sb="7" eb="8">
      <t>キョウ</t>
    </rPh>
    <rPh sb="8" eb="9">
      <t>ミヤコ</t>
    </rPh>
    <rPh sb="9" eb="11">
      <t>ホイク</t>
    </rPh>
    <rPh sb="11" eb="12">
      <t>シ</t>
    </rPh>
    <rPh sb="12" eb="14">
      <t>ヨウセイ</t>
    </rPh>
    <rPh sb="14" eb="15">
      <t>カ</t>
    </rPh>
    <rPh sb="15" eb="16">
      <t>ウケ</t>
    </rPh>
    <rPh sb="16" eb="17">
      <t>コトヅケ</t>
    </rPh>
    <rPh sb="17" eb="18">
      <t>サル</t>
    </rPh>
    <rPh sb="18" eb="19">
      <t>コミ</t>
    </rPh>
    <rPh sb="19" eb="20">
      <t>ショ</t>
    </rPh>
    <rPh sb="21" eb="22">
      <t>ツツミ</t>
    </rPh>
    <rPh sb="22" eb="23">
      <t>アン</t>
    </rPh>
    <rPh sb="23" eb="24">
      <t>ショ</t>
    </rPh>
    <phoneticPr fontId="2"/>
  </si>
  <si>
    <t>★パソコン基本操作</t>
    <rPh sb="5" eb="7">
      <t>キホン</t>
    </rPh>
    <rPh sb="7" eb="9">
      <t>ソウサ</t>
    </rPh>
    <phoneticPr fontId="2"/>
  </si>
  <si>
    <t>うちオンライン時間数</t>
    <rPh sb="7" eb="10">
      <t>ジカンスウ</t>
    </rPh>
    <phoneticPr fontId="2"/>
  </si>
  <si>
    <t>９　オンライン環境等</t>
    <rPh sb="7" eb="9">
      <t>カンキョウ</t>
    </rPh>
    <rPh sb="9" eb="10">
      <t>トウ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</si>
  <si>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</si>
  <si>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</si>
  <si>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受講方法</t>
    <rPh sb="0" eb="2">
      <t>ジュコウ</t>
    </rPh>
    <rPh sb="2" eb="4">
      <t>ホウホウ</t>
    </rPh>
    <phoneticPr fontId="2"/>
  </si>
  <si>
    <t>パソコンでの受講の可否</t>
    <rPh sb="6" eb="8">
      <t>ジュコウ</t>
    </rPh>
    <rPh sb="9" eb="11">
      <t>カヒ</t>
    </rPh>
    <phoneticPr fontId="2"/>
  </si>
  <si>
    <t>パソコン以外のデバイスでの受講の可否</t>
    <rPh sb="4" eb="6">
      <t>イガイ</t>
    </rPh>
    <rPh sb="13" eb="15">
      <t>ジュコウ</t>
    </rPh>
    <rPh sb="16" eb="18">
      <t>カヒ</t>
    </rPh>
    <phoneticPr fontId="2"/>
  </si>
  <si>
    <t>パソコン以外に受講可能なデバイス（具体例）</t>
    <rPh sb="4" eb="6">
      <t>イガイ</t>
    </rPh>
    <rPh sb="7" eb="9">
      <t>ジュコウ</t>
    </rPh>
    <rPh sb="9" eb="11">
      <t>カノウ</t>
    </rPh>
    <rPh sb="17" eb="19">
      <t>グタイ</t>
    </rPh>
    <rPh sb="19" eb="20">
      <t>レイ</t>
    </rPh>
    <phoneticPr fontId="2"/>
  </si>
  <si>
    <t>必要な設備・推奨環境</t>
    <rPh sb="0" eb="2">
      <t>ヒツヨウ</t>
    </rPh>
    <rPh sb="3" eb="5">
      <t>セツビ</t>
    </rPh>
    <phoneticPr fontId="2"/>
  </si>
  <si>
    <t>オンライン訓練に必要な設備の無償貸与</t>
    <rPh sb="5" eb="7">
      <t>クンレン</t>
    </rPh>
    <rPh sb="8" eb="10">
      <t>ヒツヨウ</t>
    </rPh>
    <rPh sb="11" eb="13">
      <t>セツビ</t>
    </rPh>
    <rPh sb="14" eb="16">
      <t>ムショウ</t>
    </rPh>
    <rPh sb="16" eb="18">
      <t>タイヨ</t>
    </rPh>
    <phoneticPr fontId="2"/>
  </si>
  <si>
    <t>無償貸与の可否</t>
    <rPh sb="0" eb="2">
      <t>ムショウ</t>
    </rPh>
    <rPh sb="2" eb="4">
      <t>タイヨ</t>
    </rPh>
    <rPh sb="5" eb="7">
      <t>カヒ</t>
    </rPh>
    <phoneticPr fontId="2"/>
  </si>
  <si>
    <t>貸与可能なデバイスとその台数</t>
    <rPh sb="0" eb="2">
      <t>タイヨ</t>
    </rPh>
    <rPh sb="2" eb="4">
      <t>カノウ</t>
    </rPh>
    <rPh sb="12" eb="14">
      <t>ダイスウ</t>
    </rPh>
    <phoneticPr fontId="2"/>
  </si>
  <si>
    <t>オンライン訓練で使用するテレビ会議システム等</t>
    <rPh sb="15" eb="17">
      <t>カイギ</t>
    </rPh>
    <rPh sb="21" eb="22">
      <t>ナド</t>
    </rPh>
    <phoneticPr fontId="2"/>
  </si>
  <si>
    <t>システム等の概要及び具体的な活用内容</t>
    <rPh sb="4" eb="5">
      <t>ナド</t>
    </rPh>
    <rPh sb="6" eb="8">
      <t>ガイヨウ</t>
    </rPh>
    <rPh sb="8" eb="9">
      <t>オヨ</t>
    </rPh>
    <rPh sb="10" eb="13">
      <t>グタイテキ</t>
    </rPh>
    <rPh sb="14" eb="16">
      <t>カツヨウ</t>
    </rPh>
    <rPh sb="16" eb="18">
      <t>ナイヨウ</t>
    </rPh>
    <phoneticPr fontId="2"/>
  </si>
  <si>
    <t>訓練受講時の本人確認方法</t>
    <rPh sb="0" eb="2">
      <t>クンレン</t>
    </rPh>
    <rPh sb="2" eb="4">
      <t>ジュコウ</t>
    </rPh>
    <rPh sb="4" eb="5">
      <t>ジ</t>
    </rPh>
    <rPh sb="6" eb="8">
      <t>ホンニン</t>
    </rPh>
    <rPh sb="8" eb="10">
      <t>カクニン</t>
    </rPh>
    <rPh sb="10" eb="12">
      <t>ホウホウ</t>
    </rPh>
    <phoneticPr fontId="2"/>
  </si>
  <si>
    <t>その他</t>
    <rPh sb="2" eb="3">
      <t>ホカ</t>
    </rPh>
    <phoneticPr fontId="2"/>
  </si>
  <si>
    <t>１０　入校生自己負担額内訳（訓練受講生1名に掛かる1年間又は2年間の額）</t>
    <rPh sb="3" eb="5">
      <t>ニュウコウ</t>
    </rPh>
    <rPh sb="5" eb="6">
      <t>セイ</t>
    </rPh>
    <rPh sb="6" eb="8">
      <t>ジコ</t>
    </rPh>
    <rPh sb="8" eb="10">
      <t>フタン</t>
    </rPh>
    <rPh sb="10" eb="11">
      <t>ガク</t>
    </rPh>
    <rPh sb="11" eb="13">
      <t>ウチワケ</t>
    </rPh>
    <rPh sb="14" eb="16">
      <t>クンレン</t>
    </rPh>
    <rPh sb="16" eb="19">
      <t>ジュコウセイ</t>
    </rPh>
    <rPh sb="20" eb="21">
      <t>メイ</t>
    </rPh>
    <rPh sb="22" eb="23">
      <t>カ</t>
    </rPh>
    <rPh sb="26" eb="28">
      <t>ネンカン</t>
    </rPh>
    <rPh sb="28" eb="29">
      <t>マタ</t>
    </rPh>
    <rPh sb="31" eb="33">
      <t>ネンカン</t>
    </rPh>
    <rPh sb="34" eb="35">
      <t>ガク</t>
    </rPh>
    <phoneticPr fontId="2"/>
  </si>
  <si>
    <t>1年次</t>
    <rPh sb="1" eb="3">
      <t>ネンジ</t>
    </rPh>
    <phoneticPr fontId="2"/>
  </si>
  <si>
    <t>予定金額</t>
    <rPh sb="0" eb="2">
      <t>ヨテイ</t>
    </rPh>
    <rPh sb="2" eb="4">
      <t>キンガク</t>
    </rPh>
    <phoneticPr fontId="2"/>
  </si>
  <si>
    <t>①合計</t>
    <rPh sb="1" eb="3">
      <t>ゴウケイ</t>
    </rPh>
    <phoneticPr fontId="2"/>
  </si>
  <si>
    <t>2年次</t>
    <rPh sb="1" eb="3">
      <t>ネンジ</t>
    </rPh>
    <phoneticPr fontId="2"/>
  </si>
  <si>
    <t>３．訓練受講生1名あたりの自己負担額の総額（予定）</t>
    <rPh sb="2" eb="4">
      <t>クンレン</t>
    </rPh>
    <rPh sb="4" eb="7">
      <t>ジュコウセイ</t>
    </rPh>
    <rPh sb="8" eb="9">
      <t>メイ</t>
    </rPh>
    <rPh sb="13" eb="15">
      <t>ジコ</t>
    </rPh>
    <rPh sb="15" eb="17">
      <t>フタン</t>
    </rPh>
    <rPh sb="17" eb="18">
      <t>ガク</t>
    </rPh>
    <rPh sb="19" eb="21">
      <t>ソウガク</t>
    </rPh>
    <rPh sb="22" eb="24">
      <t>ヨテイ</t>
    </rPh>
    <phoneticPr fontId="2"/>
  </si>
  <si>
    <r>
      <t>１１ プレゼンテーションシート</t>
    </r>
    <r>
      <rPr>
        <b/>
        <sz val="11"/>
        <rFont val="ＭＳ Ｐゴシック"/>
        <family val="3"/>
        <charset val="128"/>
      </rPr>
      <t>（様式自由A４サイズ2ページ分程度に収める）</t>
    </r>
    <rPh sb="16" eb="18">
      <t>ヨウシキ</t>
    </rPh>
    <rPh sb="18" eb="20">
      <t>ジユウ</t>
    </rPh>
    <rPh sb="29" eb="30">
      <t>ブン</t>
    </rPh>
    <rPh sb="30" eb="32">
      <t>テイド</t>
    </rPh>
    <rPh sb="33" eb="34">
      <t>オサ</t>
    </rPh>
    <phoneticPr fontId="2"/>
  </si>
  <si>
    <r>
      <t>１2　その他添付資料　</t>
    </r>
    <r>
      <rPr>
        <b/>
        <sz val="11"/>
        <rFont val="ＭＳ Ｐゴシック"/>
        <family val="3"/>
        <charset val="128"/>
      </rPr>
      <t>（（下記資料を添付し、漏れがないか「提案提出者チェック」にチェックし提出してください。)</t>
    </r>
    <rPh sb="5" eb="6">
      <t>タ</t>
    </rPh>
    <rPh sb="6" eb="8">
      <t>テンプ</t>
    </rPh>
    <rPh sb="8" eb="1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</si>
</sst>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¥&quot;#,##0;&quot;¥&quot;\-#,##0"/>
    <numFmt numFmtId="176" formatCode="#,##0_ "/>
    <numFmt numFmtId="177" formatCode="[&lt;=99999999]####\-####;\(00\)\ ####\-####"/>
    <numFmt numFmtId="178" formatCode="0.0_);[Red]\(0.0\)"/>
    <numFmt numFmtId="179" formatCode="0.0_ "/>
    <numFmt numFmtId="180" formatCode="#,##0.0_ "/>
    <numFmt numFmtId="181" formatCode="h&quot;時&quot;mm&quot;分&quot;;@"/>
    <numFmt numFmtId="182" formatCode="0_);[Red]\(0\)"/>
    <numFmt numFmtId="183" formatCode="0_ "/>
    <numFmt numFmtId="184" formatCode="h:mm;@"/>
    <numFmt numFmtId="185" formatCode="&quot;〒&quot;###\-####"/>
    <numFmt numFmtId="186" formatCode="0.0%"/>
    <numFmt numFmtId="187" formatCode="[$-F400]h:mm:ss\ AM/PM"/>
    <numFmt numFmtId="188" formatCode="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10"/>
      </top>
      <bottom style="double">
        <color indexed="64"/>
      </bottom>
      <diagonal/>
    </border>
    <border>
      <left/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/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/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 style="medium">
        <color indexed="64"/>
      </bottom>
      <diagonal/>
    </border>
    <border>
      <left/>
      <right/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10"/>
      </top>
      <bottom style="medium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1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10"/>
      </bottom>
      <diagonal/>
    </border>
    <border>
      <left style="thin">
        <color indexed="64"/>
      </left>
      <right/>
      <top style="double">
        <color indexed="1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 style="double">
        <color indexed="10"/>
      </bottom>
      <diagonal/>
    </border>
    <border>
      <left/>
      <right style="thin">
        <color indexed="64"/>
      </right>
      <top style="medium">
        <color indexed="64"/>
      </top>
      <bottom style="double">
        <color indexed="10"/>
      </bottom>
      <diagonal/>
    </border>
    <border>
      <left/>
      <right/>
      <top style="medium">
        <color indexed="64"/>
      </top>
      <bottom style="double">
        <color indexed="10"/>
      </bottom>
      <diagonal/>
    </border>
    <border>
      <left/>
      <right style="medium">
        <color indexed="64"/>
      </right>
      <top style="medium">
        <color indexed="64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hair">
        <color indexed="64"/>
      </right>
      <top style="double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hair">
        <color indexed="64"/>
      </bottom>
      <diagonal/>
    </border>
    <border>
      <left style="double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hair">
        <color indexed="64"/>
      </right>
      <top style="hair">
        <color indexed="64"/>
      </top>
      <bottom style="double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double">
        <color rgb="FFFF0000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double">
        <color indexed="1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10"/>
      </bottom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rgb="FFFF0000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double">
        <color indexed="10"/>
      </bottom>
      <diagonal style="thin">
        <color indexed="64"/>
      </diagonal>
    </border>
    <border diagonalUp="1">
      <left/>
      <right/>
      <top/>
      <bottom style="double">
        <color indexed="10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10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auto="1"/>
      </left>
      <right style="double">
        <color rgb="FFFF0000"/>
      </right>
      <top style="double">
        <color rgb="FFFF0000"/>
      </top>
      <bottom/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/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rgb="FFFF0000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double">
        <color rgb="FFFF0000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8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57" fontId="0" fillId="0" borderId="24" xfId="0" applyNumberFormat="1" applyBorder="1" applyAlignment="1">
      <alignment horizontal="center" vertical="center"/>
    </xf>
    <xf numFmtId="0" fontId="1" fillId="0" borderId="31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vertical="center" textRotation="255" wrapText="1"/>
    </xf>
    <xf numFmtId="0" fontId="0" fillId="0" borderId="3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178" fontId="7" fillId="0" borderId="4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50" xfId="0" applyBorder="1" applyAlignment="1">
      <alignment vertical="center" textRotation="255" wrapText="1"/>
    </xf>
    <xf numFmtId="0" fontId="0" fillId="0" borderId="51" xfId="0" applyBorder="1" applyAlignment="1">
      <alignment vertical="center" wrapText="1"/>
    </xf>
    <xf numFmtId="0" fontId="7" fillId="0" borderId="32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33" xfId="0" applyFont="1" applyBorder="1">
      <alignment vertical="center"/>
    </xf>
    <xf numFmtId="0" fontId="7" fillId="0" borderId="5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5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62" xfId="0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 shrinkToFit="1"/>
    </xf>
    <xf numFmtId="0" fontId="17" fillId="0" borderId="63" xfId="0" applyFont="1" applyBorder="1" applyAlignment="1">
      <alignment vertical="center" wrapText="1"/>
    </xf>
    <xf numFmtId="0" fontId="16" fillId="0" borderId="11" xfId="0" applyFont="1" applyBorder="1" applyAlignment="1" applyProtection="1">
      <alignment vertical="center" wrapText="1"/>
      <protection locked="0"/>
    </xf>
    <xf numFmtId="177" fontId="16" fillId="0" borderId="11" xfId="0" applyNumberFormat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vertical="center" wrapText="1"/>
    </xf>
    <xf numFmtId="0" fontId="16" fillId="0" borderId="67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85" fontId="16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69" xfId="0" applyFont="1" applyBorder="1" applyAlignment="1">
      <alignment vertical="center" wrapText="1"/>
    </xf>
    <xf numFmtId="0" fontId="1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68" xfId="0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" fillId="0" borderId="0" xfId="0" applyFont="1" applyAlignment="1">
      <alignment vertic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72" xfId="0" applyFont="1" applyBorder="1" applyAlignment="1">
      <alignment vertical="center" wrapText="1"/>
    </xf>
    <xf numFmtId="0" fontId="0" fillId="0" borderId="6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63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16" fillId="0" borderId="64" xfId="0" applyFont="1" applyBorder="1" applyAlignment="1">
      <alignment horizontal="center" vertical="center" wrapText="1"/>
    </xf>
    <xf numFmtId="0" fontId="16" fillId="2" borderId="11" xfId="0" applyFont="1" applyFill="1" applyBorder="1" applyAlignment="1" applyProtection="1">
      <alignment vertical="center" wrapText="1"/>
      <protection locked="0"/>
    </xf>
    <xf numFmtId="38" fontId="16" fillId="0" borderId="11" xfId="2" applyFont="1" applyBorder="1" applyAlignment="1" applyProtection="1">
      <alignment horizontal="center" vertical="center" wrapText="1"/>
      <protection locked="0"/>
    </xf>
    <xf numFmtId="38" fontId="16" fillId="2" borderId="11" xfId="2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>
      <alignment vertical="center"/>
    </xf>
    <xf numFmtId="0" fontId="18" fillId="0" borderId="6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7" xfId="0" applyFont="1" applyBorder="1" applyAlignment="1" applyProtection="1">
      <alignment horizontal="center" vertical="center" wrapText="1"/>
      <protection locked="0"/>
    </xf>
    <xf numFmtId="179" fontId="16" fillId="0" borderId="11" xfId="0" applyNumberFormat="1" applyFont="1" applyBorder="1" applyAlignment="1" applyProtection="1">
      <alignment horizontal="center" vertical="center" wrapText="1"/>
      <protection locked="0"/>
    </xf>
    <xf numFmtId="182" fontId="16" fillId="0" borderId="11" xfId="0" applyNumberFormat="1" applyFont="1" applyBorder="1" applyAlignment="1" applyProtection="1">
      <alignment horizontal="center" vertical="center" wrapText="1"/>
      <protection locked="0"/>
    </xf>
    <xf numFmtId="180" fontId="16" fillId="0" borderId="11" xfId="0" applyNumberFormat="1" applyFont="1" applyBorder="1" applyAlignment="1" applyProtection="1">
      <alignment horizontal="center" vertical="center" wrapText="1"/>
      <protection locked="0"/>
    </xf>
    <xf numFmtId="183" fontId="16" fillId="2" borderId="11" xfId="0" applyNumberFormat="1" applyFont="1" applyFill="1" applyBorder="1" applyAlignment="1">
      <alignment horizontal="center" vertical="center" wrapText="1"/>
    </xf>
    <xf numFmtId="183" fontId="16" fillId="0" borderId="11" xfId="0" applyNumberFormat="1" applyFont="1" applyBorder="1" applyAlignment="1">
      <alignment horizontal="center" vertical="center" wrapText="1"/>
    </xf>
    <xf numFmtId="184" fontId="16" fillId="0" borderId="11" xfId="0" applyNumberFormat="1" applyFont="1" applyBorder="1" applyAlignment="1">
      <alignment horizontal="center" vertical="center" wrapText="1"/>
    </xf>
    <xf numFmtId="183" fontId="0" fillId="0" borderId="11" xfId="0" applyNumberFormat="1" applyBorder="1" applyAlignment="1" applyProtection="1">
      <alignment horizontal="center" vertical="center" wrapText="1"/>
      <protection locked="0"/>
    </xf>
    <xf numFmtId="183" fontId="0" fillId="2" borderId="11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vertical="center" wrapText="1"/>
    </xf>
    <xf numFmtId="0" fontId="16" fillId="0" borderId="77" xfId="0" applyFont="1" applyBorder="1" applyAlignment="1">
      <alignment horizontal="center" vertical="center" wrapText="1"/>
    </xf>
    <xf numFmtId="0" fontId="20" fillId="0" borderId="11" xfId="1" applyFont="1" applyBorder="1" applyAlignment="1" applyProtection="1">
      <alignment vertical="center" wrapText="1"/>
      <protection locked="0"/>
    </xf>
    <xf numFmtId="0" fontId="7" fillId="0" borderId="6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83" fontId="16" fillId="0" borderId="11" xfId="0" applyNumberFormat="1" applyFont="1" applyBorder="1" applyAlignment="1" applyProtection="1">
      <alignment horizontal="center" vertical="center" wrapText="1"/>
      <protection locked="0"/>
    </xf>
    <xf numFmtId="183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 shrinkToFi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85" fontId="17" fillId="0" borderId="11" xfId="0" applyNumberFormat="1" applyFont="1" applyBorder="1" applyAlignment="1" applyProtection="1">
      <alignment horizontal="left" vertical="center" wrapText="1"/>
      <protection locked="0"/>
    </xf>
    <xf numFmtId="55" fontId="1" fillId="3" borderId="85" xfId="0" applyNumberFormat="1" applyFont="1" applyFill="1" applyBorder="1" applyAlignment="1" applyProtection="1">
      <alignment vertical="center" shrinkToFit="1"/>
      <protection locked="0"/>
    </xf>
    <xf numFmtId="0" fontId="1" fillId="3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5" xfId="0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8" fillId="0" borderId="10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84" xfId="0" applyBorder="1">
      <alignment vertical="center"/>
    </xf>
    <xf numFmtId="0" fontId="13" fillId="0" borderId="6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0" xfId="0" applyFont="1" applyBorder="1" applyAlignment="1">
      <alignment vertical="center" wrapText="1"/>
    </xf>
    <xf numFmtId="0" fontId="1" fillId="0" borderId="111" xfId="0" applyFont="1" applyBorder="1" applyAlignment="1">
      <alignment vertical="center" wrapText="1"/>
    </xf>
    <xf numFmtId="0" fontId="0" fillId="0" borderId="96" xfId="0" applyBorder="1" applyAlignment="1">
      <alignment vertical="center" wrapText="1" shrinkToFit="1"/>
    </xf>
    <xf numFmtId="0" fontId="10" fillId="0" borderId="5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3" borderId="85" xfId="0" applyFont="1" applyFill="1" applyBorder="1" applyAlignment="1">
      <alignment vertical="center" shrinkToFit="1"/>
    </xf>
    <xf numFmtId="0" fontId="1" fillId="3" borderId="86" xfId="0" applyFont="1" applyFill="1" applyBorder="1" applyAlignment="1">
      <alignment vertical="center" shrinkToFit="1"/>
    </xf>
    <xf numFmtId="0" fontId="1" fillId="3" borderId="86" xfId="0" applyFont="1" applyFill="1" applyBorder="1" applyAlignment="1" applyProtection="1">
      <alignment vertical="center" shrinkToFit="1"/>
      <protection locked="0"/>
    </xf>
    <xf numFmtId="0" fontId="1" fillId="3" borderId="87" xfId="0" applyFont="1" applyFill="1" applyBorder="1" applyAlignment="1" applyProtection="1">
      <alignment vertical="center" shrinkToFit="1"/>
      <protection locked="0"/>
    </xf>
    <xf numFmtId="0" fontId="1" fillId="3" borderId="154" xfId="0" applyFont="1" applyFill="1" applyBorder="1" applyAlignment="1" applyProtection="1">
      <alignment vertical="center" shrinkToFit="1"/>
      <protection locked="0"/>
    </xf>
    <xf numFmtId="0" fontId="1" fillId="3" borderId="88" xfId="0" applyFont="1" applyFill="1" applyBorder="1" applyAlignment="1">
      <alignment vertical="center" shrinkToFit="1"/>
    </xf>
    <xf numFmtId="0" fontId="1" fillId="3" borderId="34" xfId="0" applyFont="1" applyFill="1" applyBorder="1" applyAlignment="1">
      <alignment vertical="center" shrinkToFit="1"/>
    </xf>
    <xf numFmtId="0" fontId="1" fillId="3" borderId="34" xfId="0" applyFont="1" applyFill="1" applyBorder="1" applyAlignment="1" applyProtection="1">
      <alignment vertical="center" shrinkToFit="1"/>
      <protection locked="0"/>
    </xf>
    <xf numFmtId="0" fontId="1" fillId="3" borderId="10" xfId="0" applyFont="1" applyFill="1" applyBorder="1" applyAlignment="1" applyProtection="1">
      <alignment vertical="center" shrinkToFit="1"/>
      <protection locked="0"/>
    </xf>
    <xf numFmtId="0" fontId="1" fillId="3" borderId="155" xfId="0" applyFont="1" applyFill="1" applyBorder="1" applyAlignment="1" applyProtection="1">
      <alignment vertical="center" shrinkToFit="1"/>
      <protection locked="0"/>
    </xf>
    <xf numFmtId="0" fontId="1" fillId="3" borderId="89" xfId="0" applyFont="1" applyFill="1" applyBorder="1" applyAlignment="1">
      <alignment vertical="center" shrinkToFit="1"/>
    </xf>
    <xf numFmtId="0" fontId="1" fillId="3" borderId="90" xfId="0" applyFont="1" applyFill="1" applyBorder="1" applyAlignment="1">
      <alignment vertical="center" shrinkToFit="1"/>
    </xf>
    <xf numFmtId="0" fontId="1" fillId="3" borderId="90" xfId="0" applyFont="1" applyFill="1" applyBorder="1" applyAlignment="1" applyProtection="1">
      <alignment vertical="center" shrinkToFit="1"/>
      <protection locked="0"/>
    </xf>
    <xf numFmtId="0" fontId="1" fillId="3" borderId="91" xfId="0" applyFont="1" applyFill="1" applyBorder="1" applyAlignment="1" applyProtection="1">
      <alignment vertical="center" shrinkToFit="1"/>
      <protection locked="0"/>
    </xf>
    <xf numFmtId="0" fontId="1" fillId="3" borderId="156" xfId="0" applyFont="1" applyFill="1" applyBorder="1" applyAlignment="1" applyProtection="1">
      <alignment vertical="center" shrinkToFit="1"/>
      <protection locked="0"/>
    </xf>
    <xf numFmtId="0" fontId="1" fillId="3" borderId="100" xfId="0" applyFont="1" applyFill="1" applyBorder="1" applyAlignment="1" applyProtection="1">
      <alignment vertical="center"/>
      <protection locked="0"/>
    </xf>
    <xf numFmtId="0" fontId="0" fillId="3" borderId="101" xfId="0" applyFill="1" applyBorder="1" applyAlignment="1" applyProtection="1">
      <alignment vertical="center" wrapText="1"/>
      <protection locked="0"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3" borderId="97" xfId="0" applyFill="1" applyBorder="1" applyAlignment="1" applyProtection="1">
      <alignment vertical="center" wrapText="1"/>
      <protection locked="0"/>
    </xf>
    <xf numFmtId="0" fontId="1" fillId="3" borderId="102" xfId="0" applyFont="1" applyFill="1" applyBorder="1" applyAlignment="1" applyProtection="1">
      <alignment vertical="center"/>
      <protection locked="0"/>
    </xf>
    <xf numFmtId="0" fontId="1" fillId="3" borderId="97" xfId="0" applyFont="1" applyFill="1" applyBorder="1" applyAlignment="1" applyProtection="1">
      <alignment vertical="center" wrapText="1"/>
      <protection locked="0"/>
    </xf>
    <xf numFmtId="0" fontId="1" fillId="3" borderId="103" xfId="0" applyFont="1" applyFill="1" applyBorder="1" applyAlignment="1" applyProtection="1">
      <alignment vertical="center"/>
      <protection locked="0"/>
    </xf>
    <xf numFmtId="0" fontId="0" fillId="3" borderId="104" xfId="0" applyFill="1" applyBorder="1" applyAlignment="1" applyProtection="1">
      <alignment vertical="center" wrapText="1"/>
      <protection locked="0"/>
    </xf>
    <xf numFmtId="0" fontId="1" fillId="3" borderId="100" xfId="0" applyFont="1" applyFill="1" applyBorder="1" applyAlignment="1" applyProtection="1">
      <alignment vertical="center" shrinkToFit="1"/>
      <protection locked="0"/>
    </xf>
    <xf numFmtId="0" fontId="0" fillId="3" borderId="101" xfId="0" applyFill="1" applyBorder="1" applyAlignment="1" applyProtection="1">
      <alignment vertical="center"/>
      <protection locked="0"/>
    </xf>
    <xf numFmtId="0" fontId="0" fillId="3" borderId="97" xfId="0" applyFill="1" applyBorder="1" applyAlignment="1" applyProtection="1">
      <alignment vertical="center"/>
      <protection locked="0"/>
    </xf>
    <xf numFmtId="0" fontId="0" fillId="3" borderId="104" xfId="0" applyFill="1" applyBorder="1" applyAlignment="1" applyProtection="1">
      <alignment vertical="center"/>
      <protection locked="0"/>
    </xf>
    <xf numFmtId="0" fontId="1" fillId="3" borderId="85" xfId="0" applyFont="1" applyFill="1" applyBorder="1" applyAlignment="1" applyProtection="1">
      <alignment vertical="center" shrinkToFit="1"/>
      <protection locked="0"/>
    </xf>
    <xf numFmtId="0" fontId="1" fillId="3" borderId="88" xfId="0" applyFont="1" applyFill="1" applyBorder="1" applyAlignment="1" applyProtection="1">
      <alignment vertical="center" shrinkToFit="1"/>
      <protection locked="0"/>
    </xf>
    <xf numFmtId="0" fontId="1" fillId="3" borderId="89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179" xfId="0" applyBorder="1" applyAlignment="1">
      <alignment vertical="center" wrapText="1"/>
    </xf>
    <xf numFmtId="0" fontId="10" fillId="0" borderId="183" xfId="0" applyFont="1" applyBorder="1" applyAlignment="1">
      <alignment horizontal="left" vertical="center" wrapText="1"/>
    </xf>
    <xf numFmtId="0" fontId="1" fillId="3" borderId="184" xfId="0" applyNumberFormat="1" applyFont="1" applyFill="1" applyBorder="1" applyAlignment="1" applyProtection="1">
      <alignment vertical="center" shrinkToFit="1"/>
      <protection locked="0"/>
    </xf>
    <xf numFmtId="0" fontId="1" fillId="3" borderId="71" xfId="0" applyNumberFormat="1" applyFont="1" applyFill="1" applyBorder="1" applyAlignment="1" applyProtection="1">
      <alignment horizontal="center" vertical="center" shrinkToFit="1"/>
      <protection locked="0"/>
    </xf>
    <xf numFmtId="55" fontId="0" fillId="0" borderId="185" xfId="0" applyNumberFormat="1" applyFont="1" applyBorder="1" applyAlignment="1">
      <alignment vertical="center" shrinkToFit="1"/>
    </xf>
    <xf numFmtId="0" fontId="1" fillId="0" borderId="186" xfId="0" applyNumberFormat="1" applyFont="1" applyBorder="1" applyAlignment="1">
      <alignment horizontal="center" vertical="center" shrinkToFit="1"/>
    </xf>
    <xf numFmtId="186" fontId="1" fillId="0" borderId="43" xfId="0" applyNumberFormat="1" applyFont="1" applyBorder="1" applyAlignment="1">
      <alignment horizontal="center" vertical="center"/>
    </xf>
    <xf numFmtId="186" fontId="1" fillId="0" borderId="187" xfId="0" applyNumberFormat="1" applyFont="1" applyBorder="1" applyAlignment="1">
      <alignment horizontal="center" vertical="center"/>
    </xf>
    <xf numFmtId="0" fontId="1" fillId="3" borderId="15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88" xfId="0" applyNumberFormat="1" applyFont="1" applyFill="1" applyBorder="1" applyAlignment="1" applyProtection="1">
      <alignment horizontal="center" vertical="center" shrinkToFit="1"/>
      <protection locked="0"/>
    </xf>
    <xf numFmtId="186" fontId="1" fillId="4" borderId="37" xfId="0" applyNumberFormat="1" applyFont="1" applyFill="1" applyBorder="1" applyAlignment="1" applyProtection="1">
      <alignment horizontal="center" vertical="center"/>
      <protection locked="0"/>
    </xf>
    <xf numFmtId="0" fontId="1" fillId="3" borderId="189" xfId="0" applyNumberFormat="1" applyFont="1" applyFill="1" applyBorder="1" applyAlignment="1" applyProtection="1">
      <alignment horizontal="center" vertical="center" shrinkToFit="1"/>
      <protection locked="0"/>
    </xf>
    <xf numFmtId="55" fontId="1" fillId="3" borderId="88" xfId="0" applyNumberFormat="1" applyFont="1" applyFill="1" applyBorder="1" applyAlignment="1" applyProtection="1">
      <alignment vertical="center" shrinkToFit="1"/>
      <protection locked="0"/>
    </xf>
    <xf numFmtId="0" fontId="1" fillId="3" borderId="15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9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9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9" xfId="0" applyBorder="1" applyAlignment="1">
      <alignment horizontal="left" vertical="center"/>
    </xf>
    <xf numFmtId="0" fontId="1" fillId="0" borderId="206" xfId="0" applyFont="1" applyBorder="1" applyAlignment="1">
      <alignment horizontal="center" vertical="center"/>
    </xf>
    <xf numFmtId="0" fontId="1" fillId="0" borderId="207" xfId="0" applyFont="1" applyBorder="1" applyAlignment="1">
      <alignment horizontal="center" vertical="center"/>
    </xf>
    <xf numFmtId="0" fontId="7" fillId="0" borderId="207" xfId="0" applyFont="1" applyBorder="1">
      <alignment vertical="center"/>
    </xf>
    <xf numFmtId="0" fontId="7" fillId="0" borderId="208" xfId="0" applyFont="1" applyBorder="1">
      <alignment vertical="center"/>
    </xf>
    <xf numFmtId="0" fontId="1" fillId="0" borderId="174" xfId="0" applyFont="1" applyBorder="1" applyAlignment="1">
      <alignment horizontal="center" vertical="center"/>
    </xf>
    <xf numFmtId="0" fontId="7" fillId="0" borderId="205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2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6" fontId="0" fillId="0" borderId="10" xfId="0" applyNumberFormat="1" applyFill="1" applyBorder="1">
      <alignment vertical="center"/>
    </xf>
    <xf numFmtId="0" fontId="0" fillId="0" borderId="0" xfId="0" applyFill="1" applyAlignment="1">
      <alignment vertical="center"/>
    </xf>
    <xf numFmtId="5" fontId="21" fillId="0" borderId="12" xfId="0" applyNumberFormat="1" applyFont="1" applyFill="1" applyBorder="1" applyAlignment="1">
      <alignment horizontal="center" vertical="center"/>
    </xf>
    <xf numFmtId="5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53" xfId="0" applyFont="1" applyFill="1" applyBorder="1" applyAlignment="1">
      <alignment horizontal="center" vertical="center" shrinkToFit="1"/>
    </xf>
    <xf numFmtId="0" fontId="1" fillId="0" borderId="213" xfId="0" applyFont="1" applyFill="1" applyBorder="1" applyAlignment="1">
      <alignment horizontal="center" vertical="center" shrinkToFit="1"/>
    </xf>
    <xf numFmtId="0" fontId="1" fillId="0" borderId="214" xfId="0" applyFont="1" applyFill="1" applyBorder="1" applyAlignment="1">
      <alignment horizontal="center" vertical="center" shrinkToFit="1"/>
    </xf>
    <xf numFmtId="0" fontId="0" fillId="0" borderId="215" xfId="0" applyFill="1" applyBorder="1" applyAlignment="1">
      <alignment horizontal="center" vertical="center"/>
    </xf>
    <xf numFmtId="0" fontId="0" fillId="0" borderId="204" xfId="0" applyFill="1" applyBorder="1" applyAlignment="1">
      <alignment horizontal="center" vertical="center"/>
    </xf>
    <xf numFmtId="0" fontId="0" fillId="0" borderId="216" xfId="0" applyFill="1" applyBorder="1" applyAlignment="1">
      <alignment horizontal="center" vertical="center"/>
    </xf>
    <xf numFmtId="176" fontId="0" fillId="0" borderId="75" xfId="0" applyNumberFormat="1" applyFill="1" applyBorder="1">
      <alignment vertical="center"/>
    </xf>
    <xf numFmtId="0" fontId="7" fillId="3" borderId="217" xfId="0" applyFont="1" applyFill="1" applyBorder="1" applyAlignment="1">
      <alignment horizontal="left" vertical="center" shrinkToFit="1"/>
    </xf>
    <xf numFmtId="0" fontId="7" fillId="3" borderId="218" xfId="0" applyFont="1" applyFill="1" applyBorder="1" applyAlignment="1">
      <alignment horizontal="left" vertical="center" shrinkToFit="1"/>
    </xf>
    <xf numFmtId="0" fontId="7" fillId="3" borderId="219" xfId="0" applyFont="1" applyFill="1" applyBorder="1" applyAlignment="1">
      <alignment horizontal="left" vertical="center" wrapText="1"/>
    </xf>
    <xf numFmtId="176" fontId="0" fillId="3" borderId="220" xfId="0" applyNumberFormat="1" applyFill="1" applyBorder="1" applyAlignment="1">
      <alignment vertical="center" wrapText="1"/>
    </xf>
    <xf numFmtId="0" fontId="7" fillId="3" borderId="221" xfId="0" applyFont="1" applyFill="1" applyBorder="1" applyAlignment="1">
      <alignment horizontal="left" vertical="center" shrinkToFit="1"/>
    </xf>
    <xf numFmtId="0" fontId="7" fillId="3" borderId="211" xfId="0" applyFont="1" applyFill="1" applyBorder="1" applyAlignment="1">
      <alignment horizontal="left" vertical="center" shrinkToFit="1"/>
    </xf>
    <xf numFmtId="0" fontId="7" fillId="3" borderId="212" xfId="0" applyFont="1" applyFill="1" applyBorder="1" applyAlignment="1">
      <alignment horizontal="left" vertical="center" wrapText="1"/>
    </xf>
    <xf numFmtId="176" fontId="0" fillId="3" borderId="222" xfId="0" applyNumberFormat="1" applyFill="1" applyBorder="1" applyAlignment="1">
      <alignment vertical="center" wrapText="1"/>
    </xf>
    <xf numFmtId="0" fontId="7" fillId="3" borderId="223" xfId="0" applyFont="1" applyFill="1" applyBorder="1" applyAlignment="1">
      <alignment vertical="center" shrinkToFit="1"/>
    </xf>
    <xf numFmtId="0" fontId="7" fillId="3" borderId="224" xfId="0" applyFont="1" applyFill="1" applyBorder="1" applyAlignment="1">
      <alignment vertical="center" shrinkToFit="1"/>
    </xf>
    <xf numFmtId="0" fontId="7" fillId="3" borderId="225" xfId="0" applyFont="1" applyFill="1" applyBorder="1" applyAlignment="1">
      <alignment vertical="center" wrapText="1"/>
    </xf>
    <xf numFmtId="176" fontId="0" fillId="3" borderId="226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134" xfId="0" applyBorder="1" applyAlignment="1">
      <alignment horizontal="right" vertical="center"/>
    </xf>
    <xf numFmtId="187" fontId="1" fillId="0" borderId="229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0" borderId="238" xfId="0" applyFont="1" applyBorder="1" applyAlignment="1">
      <alignment horizontal="center" vertical="center" wrapText="1"/>
    </xf>
    <xf numFmtId="55" fontId="0" fillId="0" borderId="239" xfId="0" applyNumberFormat="1" applyFont="1" applyBorder="1" applyAlignment="1">
      <alignment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3" borderId="242" xfId="0" applyFont="1" applyFill="1" applyBorder="1" applyAlignment="1">
      <alignment vertical="center" shrinkToFit="1"/>
    </xf>
    <xf numFmtId="0" fontId="1" fillId="3" borderId="109" xfId="0" applyFont="1" applyFill="1" applyBorder="1" applyAlignment="1">
      <alignment vertical="center" shrinkToFit="1"/>
    </xf>
    <xf numFmtId="0" fontId="1" fillId="3" borderId="109" xfId="0" applyFont="1" applyFill="1" applyBorder="1" applyAlignment="1" applyProtection="1">
      <alignment vertical="center" shrinkToFit="1"/>
      <protection locked="0"/>
    </xf>
    <xf numFmtId="0" fontId="1" fillId="3" borderId="75" xfId="0" applyFont="1" applyFill="1" applyBorder="1" applyAlignment="1" applyProtection="1">
      <alignment vertical="center" shrinkToFit="1"/>
      <protection locked="0"/>
    </xf>
    <xf numFmtId="0" fontId="1" fillId="3" borderId="243" xfId="0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vertical="center" wrapText="1"/>
    </xf>
    <xf numFmtId="0" fontId="24" fillId="4" borderId="0" xfId="0" applyFont="1" applyFill="1" applyBorder="1" applyAlignment="1">
      <alignment horizontal="left" vertical="center"/>
    </xf>
    <xf numFmtId="185" fontId="17" fillId="2" borderId="11" xfId="0" applyNumberFormat="1" applyFont="1" applyFill="1" applyBorder="1" applyAlignment="1" applyProtection="1">
      <alignment horizontal="left" vertical="center" wrapText="1"/>
      <protection locked="0"/>
    </xf>
    <xf numFmtId="183" fontId="0" fillId="4" borderId="11" xfId="0" applyNumberForma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44" xfId="0" applyFont="1" applyBorder="1">
      <alignment vertical="center"/>
    </xf>
    <xf numFmtId="0" fontId="0" fillId="0" borderId="127" xfId="0" applyFont="1" applyBorder="1">
      <alignment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0" fontId="0" fillId="0" borderId="260" xfId="0" applyFont="1" applyBorder="1" applyAlignment="1">
      <alignment vertical="center"/>
    </xf>
    <xf numFmtId="0" fontId="0" fillId="0" borderId="1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16" xfId="0" applyFont="1" applyBorder="1">
      <alignment vertical="center"/>
    </xf>
    <xf numFmtId="0" fontId="0" fillId="0" borderId="15" xfId="0" applyFont="1" applyBorder="1" applyAlignment="1">
      <alignment vertical="center"/>
    </xf>
    <xf numFmtId="0" fontId="0" fillId="0" borderId="45" xfId="0" applyFont="1" applyBorder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wrapText="1"/>
    </xf>
    <xf numFmtId="0" fontId="0" fillId="0" borderId="20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0" fillId="0" borderId="180" xfId="0" applyFont="1" applyBorder="1" applyAlignment="1">
      <alignment horizontal="left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08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2" xfId="0" applyFont="1" applyBorder="1" applyAlignment="1">
      <alignment vertical="center" wrapText="1" shrinkToFit="1"/>
    </xf>
    <xf numFmtId="0" fontId="0" fillId="0" borderId="117" xfId="0" applyFont="1" applyBorder="1" applyAlignment="1">
      <alignment vertical="center" shrinkToFit="1"/>
    </xf>
    <xf numFmtId="0" fontId="0" fillId="0" borderId="118" xfId="0" applyFont="1" applyBorder="1" applyAlignment="1">
      <alignment vertical="center" shrinkToFit="1"/>
    </xf>
    <xf numFmtId="0" fontId="0" fillId="0" borderId="8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5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14" xfId="0" applyFont="1" applyBorder="1" applyAlignment="1">
      <alignment vertical="center" wrapText="1"/>
    </xf>
    <xf numFmtId="0" fontId="0" fillId="0" borderId="5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81" fontId="0" fillId="0" borderId="61" xfId="0" applyNumberFormat="1" applyFont="1" applyBorder="1" applyAlignment="1">
      <alignment horizontal="center" vertical="center" wrapText="1"/>
    </xf>
    <xf numFmtId="188" fontId="0" fillId="0" borderId="6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9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>
      <alignment vertical="center"/>
    </xf>
    <xf numFmtId="0" fontId="0" fillId="0" borderId="123" xfId="0" applyFont="1" applyBorder="1" applyAlignment="1">
      <alignment vertical="center" wrapText="1"/>
    </xf>
    <xf numFmtId="0" fontId="10" fillId="0" borderId="23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8" fontId="21" fillId="4" borderId="1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27" xfId="0" applyBorder="1" applyAlignment="1">
      <alignment horizontal="center" vertical="center"/>
    </xf>
    <xf numFmtId="0" fontId="7" fillId="6" borderId="205" xfId="0" applyFont="1" applyFill="1" applyBorder="1">
      <alignment vertical="center"/>
    </xf>
    <xf numFmtId="0" fontId="0" fillId="6" borderId="207" xfId="0" applyFont="1" applyFill="1" applyBorder="1" applyAlignment="1">
      <alignment horizontal="center" vertical="center"/>
    </xf>
    <xf numFmtId="0" fontId="7" fillId="6" borderId="207" xfId="0" applyFont="1" applyFill="1" applyBorder="1">
      <alignment vertical="center"/>
    </xf>
    <xf numFmtId="0" fontId="0" fillId="6" borderId="174" xfId="0" applyFont="1" applyFill="1" applyBorder="1" applyAlignment="1">
      <alignment horizontal="center" vertical="center"/>
    </xf>
    <xf numFmtId="0" fontId="7" fillId="6" borderId="208" xfId="0" applyFont="1" applyFill="1" applyBorder="1">
      <alignment vertical="center"/>
    </xf>
    <xf numFmtId="0" fontId="0" fillId="6" borderId="18" xfId="0" applyFont="1" applyFill="1" applyBorder="1" applyAlignment="1">
      <alignment horizontal="center" vertical="center"/>
    </xf>
    <xf numFmtId="0" fontId="7" fillId="6" borderId="209" xfId="0" applyFont="1" applyFill="1" applyBorder="1">
      <alignment vertical="center"/>
    </xf>
    <xf numFmtId="0" fontId="0" fillId="6" borderId="210" xfId="0" applyFont="1" applyFill="1" applyBorder="1" applyAlignment="1">
      <alignment horizontal="center" vertical="center"/>
    </xf>
    <xf numFmtId="0" fontId="7" fillId="6" borderId="210" xfId="0" applyFont="1" applyFill="1" applyBorder="1">
      <alignment vertical="center"/>
    </xf>
    <xf numFmtId="0" fontId="0" fillId="6" borderId="227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vertical="center" wrapText="1"/>
    </xf>
    <xf numFmtId="0" fontId="7" fillId="6" borderId="205" xfId="0" applyFont="1" applyFill="1" applyBorder="1" applyAlignment="1">
      <alignment vertical="center" wrapText="1"/>
    </xf>
    <xf numFmtId="0" fontId="0" fillId="6" borderId="209" xfId="0" applyFont="1" applyFill="1" applyBorder="1">
      <alignment vertical="center"/>
    </xf>
    <xf numFmtId="0" fontId="7" fillId="6" borderId="210" xfId="0" applyFont="1" applyFill="1" applyBorder="1" applyAlignment="1">
      <alignment horizontal="center" vertical="center"/>
    </xf>
    <xf numFmtId="0" fontId="0" fillId="6" borderId="22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 wrapText="1"/>
    </xf>
    <xf numFmtId="31" fontId="0" fillId="0" borderId="24" xfId="0" applyNumberFormat="1" applyBorder="1" applyAlignment="1">
      <alignment horizontal="center" vertical="center"/>
    </xf>
    <xf numFmtId="55" fontId="0" fillId="0" borderId="41" xfId="0" applyNumberFormat="1" applyFont="1" applyBorder="1" applyAlignment="1">
      <alignment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55" fontId="0" fillId="0" borderId="265" xfId="0" applyNumberFormat="1" applyFont="1" applyBorder="1" applyAlignment="1">
      <alignment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186" fontId="1" fillId="0" borderId="2" xfId="0" applyNumberFormat="1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3" xfId="0" applyFont="1" applyFill="1" applyBorder="1" applyAlignment="1">
      <alignment vertical="center" wrapText="1"/>
    </xf>
    <xf numFmtId="0" fontId="7" fillId="0" borderId="174" xfId="0" applyFont="1" applyFill="1" applyBorder="1" applyAlignment="1">
      <alignment horizontal="center" vertical="center"/>
    </xf>
    <xf numFmtId="0" fontId="7" fillId="0" borderId="174" xfId="0" applyFont="1" applyFill="1" applyBorder="1" applyAlignment="1">
      <alignment vertical="center"/>
    </xf>
    <xf numFmtId="0" fontId="7" fillId="0" borderId="175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vertical="center" wrapText="1"/>
    </xf>
    <xf numFmtId="0" fontId="7" fillId="0" borderId="177" xfId="0" applyFont="1" applyFill="1" applyBorder="1" applyAlignment="1">
      <alignment horizontal="center" vertical="center"/>
    </xf>
    <xf numFmtId="0" fontId="7" fillId="0" borderId="177" xfId="0" applyFont="1" applyFill="1" applyBorder="1" applyAlignment="1">
      <alignment vertical="center" wrapText="1"/>
    </xf>
    <xf numFmtId="0" fontId="7" fillId="0" borderId="178" xfId="0" applyFont="1" applyFill="1" applyBorder="1" applyAlignment="1">
      <alignment horizontal="center" vertical="center"/>
    </xf>
    <xf numFmtId="0" fontId="7" fillId="0" borderId="207" xfId="0" applyFont="1" applyFill="1" applyBorder="1" applyAlignment="1">
      <alignment vertical="center" wrapText="1"/>
    </xf>
    <xf numFmtId="0" fontId="7" fillId="0" borderId="177" xfId="0" applyFont="1" applyFill="1" applyBorder="1" applyAlignment="1">
      <alignment vertical="center"/>
    </xf>
    <xf numFmtId="0" fontId="7" fillId="0" borderId="266" xfId="0" applyFont="1" applyFill="1" applyBorder="1" applyAlignment="1">
      <alignment vertical="center"/>
    </xf>
    <xf numFmtId="0" fontId="7" fillId="0" borderId="266" xfId="0" applyFont="1" applyFill="1" applyBorder="1" applyAlignment="1">
      <alignment horizontal="center" vertical="center"/>
    </xf>
    <xf numFmtId="0" fontId="7" fillId="0" borderId="266" xfId="0" applyFont="1" applyFill="1" applyBorder="1" applyAlignment="1">
      <alignment vertical="center" wrapText="1"/>
    </xf>
    <xf numFmtId="0" fontId="7" fillId="0" borderId="267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16" fillId="0" borderId="26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9" xfId="0" applyFont="1" applyFill="1" applyBorder="1" applyAlignment="1">
      <alignment vertical="center" wrapText="1"/>
    </xf>
    <xf numFmtId="0" fontId="7" fillId="0" borderId="270" xfId="0" applyFont="1" applyFill="1" applyBorder="1" applyAlignment="1">
      <alignment horizontal="center" vertical="center"/>
    </xf>
    <xf numFmtId="55" fontId="0" fillId="0" borderId="238" xfId="0" applyNumberFormat="1" applyFont="1" applyBorder="1" applyAlignment="1">
      <alignment horizontal="center" vertical="center" shrinkToFit="1"/>
    </xf>
    <xf numFmtId="55" fontId="0" fillId="0" borderId="34" xfId="0" applyNumberFormat="1" applyFont="1" applyBorder="1" applyAlignment="1">
      <alignment horizontal="center" vertical="center" shrinkToFit="1"/>
    </xf>
    <xf numFmtId="55" fontId="1" fillId="3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97" xfId="0" applyNumberFormat="1" applyFont="1" applyFill="1" applyBorder="1" applyAlignment="1" applyProtection="1">
      <alignment horizontal="center" vertical="center" shrinkToFit="1"/>
      <protection locked="0"/>
    </xf>
    <xf numFmtId="55" fontId="1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0" fillId="5" borderId="129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10" xfId="0" applyFont="1" applyFill="1" applyBorder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13" fillId="0" borderId="63" xfId="0" applyFont="1" applyFill="1" applyBorder="1" applyAlignment="1">
      <alignment horizontal="center" vertical="center"/>
    </xf>
    <xf numFmtId="0" fontId="0" fillId="0" borderId="63" xfId="0" applyFill="1" applyBorder="1">
      <alignment vertical="center"/>
    </xf>
    <xf numFmtId="0" fontId="0" fillId="0" borderId="77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11" xfId="0" applyFont="1" applyBorder="1" applyAlignment="1" applyProtection="1">
      <alignment vertical="center" wrapText="1"/>
      <protection locked="0"/>
    </xf>
    <xf numFmtId="188" fontId="16" fillId="0" borderId="1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92" xfId="0" applyBorder="1" applyAlignment="1">
      <alignment horizontal="center" vertical="center"/>
    </xf>
    <xf numFmtId="0" fontId="0" fillId="0" borderId="123" xfId="0" applyBorder="1" applyAlignment="1">
      <alignment vertical="center" wrapText="1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1" fillId="3" borderId="141" xfId="0" applyFont="1" applyFill="1" applyBorder="1" applyAlignment="1" applyProtection="1">
      <alignment vertical="center" wrapText="1"/>
      <protection locked="0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1" fillId="0" borderId="280" xfId="0" applyFont="1" applyBorder="1">
      <alignment vertical="center"/>
    </xf>
    <xf numFmtId="0" fontId="1" fillId="0" borderId="189" xfId="0" applyFont="1" applyBorder="1">
      <alignment vertical="center"/>
    </xf>
    <xf numFmtId="0" fontId="1" fillId="0" borderId="188" xfId="0" applyFont="1" applyBorder="1">
      <alignment vertical="center"/>
    </xf>
    <xf numFmtId="0" fontId="1" fillId="0" borderId="281" xfId="0" applyFont="1" applyBorder="1" applyAlignment="1">
      <alignment vertical="center" wrapText="1"/>
    </xf>
    <xf numFmtId="0" fontId="1" fillId="0" borderId="282" xfId="0" applyFont="1" applyBorder="1">
      <alignment vertical="center"/>
    </xf>
    <xf numFmtId="0" fontId="1" fillId="0" borderId="283" xfId="0" applyFont="1" applyBorder="1">
      <alignment vertical="center"/>
    </xf>
    <xf numFmtId="0" fontId="1" fillId="3" borderId="94" xfId="0" applyFont="1" applyFill="1" applyBorder="1" applyAlignment="1" applyProtection="1">
      <alignment vertical="center" wrapText="1"/>
      <protection locked="0"/>
    </xf>
    <xf numFmtId="0" fontId="0" fillId="0" borderId="110" xfId="0" applyFont="1" applyBorder="1" applyAlignment="1">
      <alignment vertical="center" wrapText="1"/>
    </xf>
    <xf numFmtId="0" fontId="22" fillId="3" borderId="13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285" xfId="0" applyBorder="1" applyAlignment="1">
      <alignment vertical="center" wrapText="1"/>
    </xf>
    <xf numFmtId="0" fontId="1" fillId="0" borderId="112" xfId="0" applyFont="1" applyBorder="1" applyAlignment="1">
      <alignment vertical="center" wrapText="1"/>
    </xf>
    <xf numFmtId="0" fontId="1" fillId="0" borderId="13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0" fillId="0" borderId="286" xfId="0" applyBorder="1" applyAlignment="1" applyProtection="1">
      <alignment horizontal="center" vertical="center" wrapText="1"/>
      <protection locked="0"/>
    </xf>
    <xf numFmtId="0" fontId="0" fillId="0" borderId="198" xfId="0" applyBorder="1" applyAlignment="1">
      <alignment horizontal="center" vertical="center"/>
    </xf>
    <xf numFmtId="0" fontId="0" fillId="0" borderId="288" xfId="0" applyBorder="1" applyAlignment="1">
      <alignment horizontal="center" vertical="center"/>
    </xf>
    <xf numFmtId="0" fontId="0" fillId="0" borderId="162" xfId="0" applyBorder="1" applyAlignment="1">
      <alignment horizontal="center" vertical="center" wrapText="1"/>
    </xf>
    <xf numFmtId="0" fontId="0" fillId="0" borderId="292" xfId="0" applyBorder="1" applyAlignment="1">
      <alignment horizontal="center" vertical="center"/>
    </xf>
    <xf numFmtId="0" fontId="0" fillId="0" borderId="293" xfId="0" applyBorder="1" applyAlignment="1">
      <alignment horizontal="center" vertical="center" wrapText="1"/>
    </xf>
    <xf numFmtId="176" fontId="22" fillId="0" borderId="75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176" fontId="22" fillId="0" borderId="0" xfId="0" applyNumberFormat="1" applyFont="1" applyFill="1" applyBorder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2" fillId="0" borderId="271" xfId="0" applyFont="1" applyFill="1" applyBorder="1" applyAlignment="1" applyProtection="1">
      <alignment horizontal="center" vertical="center" wrapText="1"/>
      <protection locked="0"/>
    </xf>
    <xf numFmtId="0" fontId="22" fillId="0" borderId="272" xfId="0" applyFont="1" applyFill="1" applyBorder="1" applyAlignment="1" applyProtection="1">
      <alignment horizontal="center" vertical="center" wrapText="1"/>
      <protection locked="0"/>
    </xf>
    <xf numFmtId="0" fontId="22" fillId="0" borderId="273" xfId="0" applyFont="1" applyFill="1" applyBorder="1" applyAlignment="1" applyProtection="1">
      <alignment horizontal="center" vertical="center" wrapText="1"/>
      <protection locked="0"/>
    </xf>
    <xf numFmtId="0" fontId="22" fillId="0" borderId="274" xfId="0" applyFont="1" applyFill="1" applyBorder="1" applyAlignment="1">
      <alignment horizontal="center" vertical="center" wrapText="1"/>
    </xf>
    <xf numFmtId="0" fontId="22" fillId="0" borderId="275" xfId="0" applyFont="1" applyFill="1" applyBorder="1" applyAlignment="1">
      <alignment horizontal="center" vertical="center" wrapText="1"/>
    </xf>
    <xf numFmtId="0" fontId="22" fillId="0" borderId="276" xfId="0" applyFont="1" applyFill="1" applyBorder="1" applyAlignment="1">
      <alignment horizontal="center" vertical="center" wrapText="1"/>
    </xf>
    <xf numFmtId="0" fontId="22" fillId="0" borderId="277" xfId="0" applyFont="1" applyFill="1" applyBorder="1" applyAlignment="1">
      <alignment horizontal="center" vertical="center" wrapText="1"/>
    </xf>
    <xf numFmtId="0" fontId="22" fillId="0" borderId="278" xfId="0" applyFont="1" applyFill="1" applyBorder="1" applyAlignment="1">
      <alignment horizontal="center" vertical="center" wrapText="1"/>
    </xf>
    <xf numFmtId="0" fontId="22" fillId="0" borderId="279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6" fillId="0" borderId="63" xfId="0" applyFont="1" applyBorder="1" applyAlignment="1">
      <alignment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6" fillId="0" borderId="65" xfId="0" applyFont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0" fillId="6" borderId="131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4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259" xfId="0" applyNumberFormat="1" applyBorder="1" applyAlignment="1">
      <alignment horizontal="center" vertical="center"/>
    </xf>
    <xf numFmtId="9" fontId="0" fillId="0" borderId="257" xfId="0" applyNumberFormat="1" applyBorder="1" applyAlignment="1">
      <alignment horizontal="center" vertical="center"/>
    </xf>
    <xf numFmtId="9" fontId="0" fillId="0" borderId="258" xfId="0" applyNumberForma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7" fillId="3" borderId="119" xfId="0" applyFont="1" applyFill="1" applyBorder="1" applyAlignment="1" applyProtection="1">
      <alignment horizontal="left" vertical="center" wrapText="1"/>
      <protection locked="0"/>
    </xf>
    <xf numFmtId="0" fontId="7" fillId="3" borderId="120" xfId="0" applyFont="1" applyFill="1" applyBorder="1" applyAlignment="1" applyProtection="1">
      <alignment horizontal="left" vertical="center" wrapText="1"/>
      <protection locked="0"/>
    </xf>
    <xf numFmtId="0" fontId="7" fillId="3" borderId="121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0" fillId="0" borderId="259" xfId="0" applyFont="1" applyBorder="1" applyAlignment="1">
      <alignment horizontal="left" vertical="center" wrapText="1"/>
    </xf>
    <xf numFmtId="0" fontId="10" fillId="0" borderId="257" xfId="0" applyFont="1" applyBorder="1" applyAlignment="1">
      <alignment horizontal="left" vertical="center" wrapText="1"/>
    </xf>
    <xf numFmtId="0" fontId="10" fillId="0" borderId="258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81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14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170" xfId="0" applyFill="1" applyBorder="1" applyAlignment="1">
      <alignment horizontal="left" vertical="center" wrapText="1"/>
    </xf>
    <xf numFmtId="0" fontId="0" fillId="0" borderId="171" xfId="0" applyFill="1" applyBorder="1" applyAlignment="1">
      <alignment horizontal="left" vertical="center" wrapText="1"/>
    </xf>
    <xf numFmtId="0" fontId="0" fillId="0" borderId="172" xfId="0" applyFill="1" applyBorder="1" applyAlignment="1">
      <alignment horizontal="left" vertical="center" wrapText="1"/>
    </xf>
    <xf numFmtId="0" fontId="0" fillId="0" borderId="12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9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85" fontId="0" fillId="0" borderId="33" xfId="0" applyNumberFormat="1" applyBorder="1" applyAlignment="1">
      <alignment horizontal="left" vertical="center" wrapText="1"/>
    </xf>
    <xf numFmtId="185" fontId="0" fillId="0" borderId="5" xfId="0" applyNumberFormat="1" applyBorder="1" applyAlignment="1">
      <alignment horizontal="left" vertical="center" wrapText="1"/>
    </xf>
    <xf numFmtId="185" fontId="0" fillId="0" borderId="18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1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shrinkToFit="1"/>
    </xf>
    <xf numFmtId="0" fontId="0" fillId="0" borderId="7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27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9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16" xfId="0" applyFont="1" applyBorder="1" applyAlignment="1">
      <alignment horizontal="left" vertical="center" wrapText="1"/>
    </xf>
    <xf numFmtId="0" fontId="0" fillId="0" borderId="181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13" xfId="0" applyFont="1" applyBorder="1" applyAlignment="1">
      <alignment horizontal="left" vertical="center" wrapText="1"/>
    </xf>
    <xf numFmtId="38" fontId="0" fillId="0" borderId="3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23" xfId="0" applyFont="1" applyBorder="1" applyAlignment="1">
      <alignment vertical="center" wrapText="1"/>
    </xf>
    <xf numFmtId="0" fontId="0" fillId="3" borderId="119" xfId="0" applyFont="1" applyFill="1" applyBorder="1" applyAlignment="1" applyProtection="1">
      <alignment horizontal="left" vertical="center" wrapText="1"/>
      <protection locked="0"/>
    </xf>
    <xf numFmtId="0" fontId="0" fillId="3" borderId="120" xfId="0" applyFont="1" applyFill="1" applyBorder="1" applyAlignment="1" applyProtection="1">
      <alignment horizontal="left" vertical="center" wrapText="1"/>
      <protection locked="0"/>
    </xf>
    <xf numFmtId="0" fontId="0" fillId="3" borderId="121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11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5" borderId="244" xfId="0" applyFont="1" applyFill="1" applyBorder="1" applyAlignment="1">
      <alignment horizontal="center" vertical="center" wrapText="1"/>
    </xf>
    <xf numFmtId="0" fontId="0" fillId="5" borderId="245" xfId="0" applyFont="1" applyFill="1" applyBorder="1" applyAlignment="1">
      <alignment horizontal="center" vertical="center" wrapText="1"/>
    </xf>
    <xf numFmtId="0" fontId="0" fillId="5" borderId="246" xfId="0" applyFont="1" applyFill="1" applyBorder="1" applyAlignment="1">
      <alignment horizontal="center" vertical="center" wrapText="1"/>
    </xf>
    <xf numFmtId="0" fontId="0" fillId="0" borderId="247" xfId="0" applyFont="1" applyBorder="1" applyAlignment="1">
      <alignment horizontal="center" vertical="center"/>
    </xf>
    <xf numFmtId="0" fontId="0" fillId="0" borderId="248" xfId="0" applyFont="1" applyBorder="1" applyAlignment="1">
      <alignment horizontal="center" vertical="center"/>
    </xf>
    <xf numFmtId="0" fontId="0" fillId="0" borderId="249" xfId="0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33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0" fillId="0" borderId="123" xfId="0" applyFont="1" applyBorder="1" applyAlignment="1">
      <alignment vertical="center" wrapText="1"/>
    </xf>
    <xf numFmtId="0" fontId="10" fillId="0" borderId="180" xfId="0" applyFont="1" applyBorder="1" applyAlignment="1">
      <alignment horizontal="left" vertical="center" wrapText="1"/>
    </xf>
    <xf numFmtId="0" fontId="10" fillId="0" borderId="232" xfId="0" applyFont="1" applyBorder="1" applyAlignment="1">
      <alignment horizontal="left" vertical="center" wrapText="1"/>
    </xf>
    <xf numFmtId="0" fontId="0" fillId="0" borderId="231" xfId="0" applyFont="1" applyBorder="1" applyAlignment="1">
      <alignment horizontal="right" vertical="center" wrapText="1"/>
    </xf>
    <xf numFmtId="0" fontId="0" fillId="0" borderId="234" xfId="0" applyFont="1" applyBorder="1" applyAlignment="1">
      <alignment horizontal="right" vertical="center" wrapText="1"/>
    </xf>
    <xf numFmtId="0" fontId="9" fillId="0" borderId="250" xfId="0" applyFont="1" applyBorder="1" applyAlignment="1">
      <alignment horizontal="center" vertical="center" wrapText="1"/>
    </xf>
    <xf numFmtId="0" fontId="9" fillId="0" borderId="251" xfId="0" applyFont="1" applyBorder="1" applyAlignment="1">
      <alignment horizontal="center" vertical="center" wrapText="1"/>
    </xf>
    <xf numFmtId="0" fontId="9" fillId="0" borderId="252" xfId="0" applyFont="1" applyBorder="1" applyAlignment="1">
      <alignment horizontal="center" vertical="center" wrapText="1"/>
    </xf>
    <xf numFmtId="0" fontId="9" fillId="0" borderId="253" xfId="0" applyFont="1" applyBorder="1" applyAlignment="1">
      <alignment horizontal="center" vertical="center" wrapText="1"/>
    </xf>
    <xf numFmtId="0" fontId="9" fillId="0" borderId="254" xfId="0" applyFont="1" applyBorder="1" applyAlignment="1">
      <alignment horizontal="center" vertical="center" wrapText="1"/>
    </xf>
    <xf numFmtId="0" fontId="9" fillId="0" borderId="255" xfId="0" applyFont="1" applyBorder="1" applyAlignment="1">
      <alignment horizontal="center" vertical="center" wrapText="1"/>
    </xf>
    <xf numFmtId="0" fontId="10" fillId="0" borderId="256" xfId="0" applyFont="1" applyBorder="1" applyAlignment="1">
      <alignment horizontal="center" vertical="center" wrapText="1"/>
    </xf>
    <xf numFmtId="0" fontId="10" fillId="0" borderId="257" xfId="0" applyFont="1" applyBorder="1" applyAlignment="1">
      <alignment horizontal="center" vertical="center" wrapText="1"/>
    </xf>
    <xf numFmtId="0" fontId="10" fillId="0" borderId="25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144" xfId="0" applyFont="1" applyBorder="1" applyAlignment="1">
      <alignment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3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9" fillId="0" borderId="127" xfId="0" applyFont="1" applyBorder="1" applyAlignment="1">
      <alignment horizontal="left" vertical="center" wrapText="1"/>
    </xf>
    <xf numFmtId="0" fontId="9" fillId="0" borderId="1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0" fillId="0" borderId="13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0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7" xfId="0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137" xfId="0" applyBorder="1" applyAlignment="1">
      <alignment horizontal="center" vertical="center" wrapText="1" shrinkToFit="1"/>
    </xf>
    <xf numFmtId="0" fontId="0" fillId="0" borderId="96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/>
    </xf>
    <xf numFmtId="0" fontId="0" fillId="0" borderId="240" xfId="0" applyBorder="1" applyAlignment="1">
      <alignment horizontal="center" vertical="center" shrinkToFit="1"/>
    </xf>
    <xf numFmtId="0" fontId="0" fillId="0" borderId="241" xfId="0" applyBorder="1" applyAlignment="1">
      <alignment horizontal="center" vertical="center" shrinkToFit="1"/>
    </xf>
    <xf numFmtId="0" fontId="7" fillId="0" borderId="13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" fillId="0" borderId="51" xfId="0" applyFont="1" applyBorder="1" applyAlignment="1">
      <alignment vertical="center" shrinkToFit="1"/>
    </xf>
    <xf numFmtId="0" fontId="1" fillId="0" borderId="139" xfId="0" applyFont="1" applyBorder="1" applyAlignment="1">
      <alignment vertical="center" shrinkToFit="1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97" xfId="0" applyFont="1" applyFill="1" applyBorder="1" applyAlignment="1" applyProtection="1">
      <alignment horizontal="left" vertical="center" wrapText="1"/>
      <protection locked="0"/>
    </xf>
    <xf numFmtId="0" fontId="1" fillId="3" borderId="141" xfId="0" applyFont="1" applyFill="1" applyBorder="1" applyAlignment="1" applyProtection="1">
      <alignment horizontal="left" vertical="center" wrapText="1"/>
      <protection locked="0"/>
    </xf>
    <xf numFmtId="0" fontId="1" fillId="3" borderId="142" xfId="0" applyFont="1" applyFill="1" applyBorder="1" applyAlignment="1" applyProtection="1">
      <alignment horizontal="left" vertical="center" wrapText="1"/>
      <protection locked="0"/>
    </xf>
    <xf numFmtId="0" fontId="1" fillId="3" borderId="104" xfId="0" applyFont="1" applyFill="1" applyBorder="1" applyAlignment="1" applyProtection="1">
      <alignment horizontal="left" vertical="center" wrapText="1"/>
      <protection locked="0"/>
    </xf>
    <xf numFmtId="0" fontId="0" fillId="0" borderId="9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43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93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140" xfId="0" applyBorder="1" applyAlignment="1">
      <alignment horizontal="center" vertical="center" wrapText="1" shrinkToFit="1"/>
    </xf>
    <xf numFmtId="0" fontId="0" fillId="0" borderId="116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24" xfId="0" applyBorder="1" applyAlignment="1">
      <alignment horizontal="center" vertical="center" textRotation="255" wrapText="1"/>
    </xf>
    <xf numFmtId="0" fontId="0" fillId="0" borderId="33" xfId="0" applyBorder="1" applyAlignment="1">
      <alignment vertical="center" textRotation="255" wrapText="1"/>
    </xf>
    <xf numFmtId="0" fontId="0" fillId="0" borderId="73" xfId="0" applyBorder="1" applyAlignment="1">
      <alignment vertical="center" textRotation="255" wrapText="1"/>
    </xf>
    <xf numFmtId="0" fontId="1" fillId="0" borderId="110" xfId="0" applyFont="1" applyBorder="1" applyAlignment="1">
      <alignment vertical="center" wrapText="1"/>
    </xf>
    <xf numFmtId="0" fontId="1" fillId="0" borderId="146" xfId="0" applyFont="1" applyBorder="1" applyAlignment="1">
      <alignment vertical="center" wrapText="1"/>
    </xf>
    <xf numFmtId="0" fontId="0" fillId="0" borderId="6" xfId="0" applyBorder="1" applyAlignment="1">
      <alignment horizontal="center" vertical="center" textRotation="255" wrapText="1"/>
    </xf>
    <xf numFmtId="0" fontId="1" fillId="0" borderId="13" xfId="0" applyFont="1" applyBorder="1" applyAlignment="1">
      <alignment vertical="center" wrapText="1"/>
    </xf>
    <xf numFmtId="0" fontId="1" fillId="0" borderId="97" xfId="0" applyFont="1" applyBorder="1" applyAlignment="1">
      <alignment vertical="center" wrapText="1"/>
    </xf>
    <xf numFmtId="0" fontId="1" fillId="3" borderId="94" xfId="0" applyFont="1" applyFill="1" applyBorder="1" applyAlignment="1" applyProtection="1">
      <alignment horizontal="left" vertical="center" wrapText="1"/>
      <protection locked="0"/>
    </xf>
    <xf numFmtId="0" fontId="1" fillId="3" borderId="147" xfId="0" applyFont="1" applyFill="1" applyBorder="1" applyAlignment="1" applyProtection="1">
      <alignment horizontal="left" vertical="center" wrapText="1"/>
      <protection locked="0"/>
    </xf>
    <xf numFmtId="0" fontId="1" fillId="3" borderId="101" xfId="0" applyFont="1" applyFill="1" applyBorder="1" applyAlignment="1" applyProtection="1">
      <alignment horizontal="left" vertical="center" wrapText="1"/>
      <protection locked="0"/>
    </xf>
    <xf numFmtId="0" fontId="0" fillId="0" borderId="1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6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20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0" fillId="0" borderId="63" xfId="0" applyNumberFormat="1" applyFill="1" applyBorder="1" applyAlignment="1">
      <alignment horizontal="center" vertical="center"/>
    </xf>
    <xf numFmtId="176" fontId="0" fillId="0" borderId="71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1" fillId="0" borderId="148" xfId="0" applyFont="1" applyBorder="1" applyAlignment="1">
      <alignment horizontal="left" vertical="center" wrapText="1"/>
    </xf>
    <xf numFmtId="0" fontId="1" fillId="0" borderId="149" xfId="0" applyFont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 vertical="top"/>
    </xf>
    <xf numFmtId="0" fontId="0" fillId="0" borderId="256" xfId="0" applyBorder="1" applyAlignment="1">
      <alignment horizontal="center" vertical="center" wrapText="1"/>
    </xf>
    <xf numFmtId="0" fontId="0" fillId="0" borderId="257" xfId="0" applyBorder="1" applyAlignment="1">
      <alignment horizontal="center" vertical="center" wrapText="1"/>
    </xf>
    <xf numFmtId="0" fontId="0" fillId="0" borderId="258" xfId="0" applyBorder="1" applyAlignment="1">
      <alignment horizontal="center" vertical="center" wrapText="1"/>
    </xf>
    <xf numFmtId="0" fontId="0" fillId="3" borderId="198" xfId="0" applyFill="1" applyBorder="1" applyAlignment="1">
      <alignment horizontal="center" vertical="center"/>
    </xf>
    <xf numFmtId="0" fontId="0" fillId="3" borderId="199" xfId="0" applyFill="1" applyBorder="1" applyAlignment="1">
      <alignment horizontal="center" vertical="center"/>
    </xf>
    <xf numFmtId="0" fontId="0" fillId="3" borderId="200" xfId="0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196" xfId="0" applyFont="1" applyFill="1" applyBorder="1" applyAlignment="1" applyProtection="1">
      <alignment vertical="center" wrapText="1"/>
      <protection locked="0"/>
    </xf>
    <xf numFmtId="0" fontId="1" fillId="3" borderId="141" xfId="0" applyFont="1" applyFill="1" applyBorder="1" applyAlignment="1" applyProtection="1">
      <alignment vertical="center" wrapText="1"/>
      <protection locked="0"/>
    </xf>
    <xf numFmtId="0" fontId="1" fillId="3" borderId="142" xfId="0" applyFont="1" applyFill="1" applyBorder="1" applyAlignment="1" applyProtection="1">
      <alignment vertical="center" wrapText="1"/>
      <protection locked="0"/>
    </xf>
    <xf numFmtId="0" fontId="1" fillId="3" borderId="197" xfId="0" applyFont="1" applyFill="1" applyBorder="1" applyAlignment="1" applyProtection="1">
      <alignment vertical="center" wrapText="1"/>
      <protection locked="0"/>
    </xf>
    <xf numFmtId="0" fontId="0" fillId="0" borderId="201" xfId="0" applyFont="1" applyBorder="1" applyAlignment="1">
      <alignment horizontal="left" vertical="center"/>
    </xf>
    <xf numFmtId="0" fontId="0" fillId="0" borderId="202" xfId="0" applyFont="1" applyBorder="1" applyAlignment="1">
      <alignment horizontal="left" vertical="center"/>
    </xf>
    <xf numFmtId="0" fontId="0" fillId="0" borderId="203" xfId="0" applyFont="1" applyBorder="1" applyAlignment="1">
      <alignment horizontal="left" vertical="center"/>
    </xf>
    <xf numFmtId="0" fontId="0" fillId="0" borderId="235" xfId="0" applyFont="1" applyBorder="1" applyAlignment="1">
      <alignment horizontal="left" vertical="center"/>
    </xf>
    <xf numFmtId="0" fontId="0" fillId="0" borderId="236" xfId="0" applyFont="1" applyBorder="1" applyAlignment="1">
      <alignment horizontal="left" vertical="center"/>
    </xf>
    <xf numFmtId="0" fontId="0" fillId="0" borderId="237" xfId="0" applyFont="1" applyBorder="1" applyAlignment="1">
      <alignment horizontal="left" vertical="center"/>
    </xf>
    <xf numFmtId="0" fontId="0" fillId="0" borderId="41" xfId="0" applyBorder="1" applyAlignment="1">
      <alignment vertical="center" textRotation="255" wrapText="1"/>
    </xf>
    <xf numFmtId="0" fontId="0" fillId="0" borderId="191" xfId="0" applyBorder="1" applyAlignment="1">
      <alignment horizontal="center" vertical="center" wrapText="1"/>
    </xf>
    <xf numFmtId="0" fontId="0" fillId="0" borderId="192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1" fillId="3" borderId="195" xfId="0" applyFont="1" applyFill="1" applyBorder="1" applyAlignment="1" applyProtection="1">
      <alignment horizontal="left" vertical="center" wrapText="1"/>
      <protection locked="0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196" xfId="0" applyFont="1" applyFill="1" applyBorder="1" applyAlignment="1" applyProtection="1">
      <alignment vertical="center" wrapText="1"/>
      <protection locked="0"/>
    </xf>
    <xf numFmtId="0" fontId="0" fillId="0" borderId="262" xfId="0" applyFont="1" applyBorder="1" applyAlignment="1">
      <alignment horizontal="center" vertical="center"/>
    </xf>
    <xf numFmtId="0" fontId="0" fillId="0" borderId="263" xfId="0" applyFont="1" applyBorder="1" applyAlignment="1">
      <alignment horizontal="center" vertical="center"/>
    </xf>
    <xf numFmtId="0" fontId="0" fillId="0" borderId="26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150" xfId="0" applyFont="1" applyBorder="1" applyAlignment="1">
      <alignment horizontal="left" vertical="center" wrapText="1"/>
    </xf>
    <xf numFmtId="0" fontId="10" fillId="0" borderId="151" xfId="0" applyFont="1" applyBorder="1" applyAlignment="1">
      <alignment horizontal="left" vertical="center" wrapText="1"/>
    </xf>
    <xf numFmtId="0" fontId="10" fillId="0" borderId="152" xfId="0" applyFont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196" xfId="0" applyFont="1" applyFill="1" applyBorder="1" applyAlignment="1" applyProtection="1">
      <alignment vertical="center" wrapText="1"/>
      <protection locked="0"/>
    </xf>
    <xf numFmtId="0" fontId="0" fillId="0" borderId="26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3" borderId="84" xfId="0" applyFont="1" applyFill="1" applyBorder="1" applyAlignment="1" applyProtection="1">
      <alignment horizontal="center" vertical="center" shrinkToFit="1"/>
      <protection locked="0"/>
    </xf>
    <xf numFmtId="0" fontId="1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99" xfId="0" applyFont="1" applyFill="1" applyBorder="1" applyAlignment="1" applyProtection="1">
      <alignment horizontal="center" vertical="center" shrinkToFit="1"/>
      <protection locked="0"/>
    </xf>
    <xf numFmtId="0" fontId="1" fillId="3" borderId="90" xfId="0" applyFont="1" applyFill="1" applyBorder="1" applyAlignment="1" applyProtection="1">
      <alignment horizontal="center" vertical="center" shrinkToFit="1"/>
      <protection locked="0"/>
    </xf>
    <xf numFmtId="0" fontId="1" fillId="0" borderId="168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95" xfId="0" applyFont="1" applyFill="1" applyBorder="1" applyAlignment="1" applyProtection="1">
      <alignment horizontal="center" vertical="center" shrinkToFit="1"/>
      <protection locked="0"/>
    </xf>
    <xf numFmtId="0" fontId="1" fillId="3" borderId="86" xfId="0" applyFont="1" applyFill="1" applyBorder="1" applyAlignment="1" applyProtection="1">
      <alignment horizontal="center" vertical="center" shrinkToFit="1"/>
      <protection locked="0"/>
    </xf>
    <xf numFmtId="0" fontId="0" fillId="0" borderId="137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34" xfId="0" applyBorder="1" applyAlignment="1">
      <alignment horizontal="right" vertical="center"/>
    </xf>
    <xf numFmtId="0" fontId="8" fillId="0" borderId="165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289" xfId="0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0" fillId="0" borderId="287" xfId="0" applyBorder="1" applyAlignment="1">
      <alignment horizontal="center" vertical="center" wrapText="1"/>
    </xf>
    <xf numFmtId="0" fontId="0" fillId="0" borderId="290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0" fontId="0" fillId="0" borderId="291" xfId="0" applyBorder="1" applyAlignment="1">
      <alignment horizontal="center" vertical="center" wrapText="1"/>
    </xf>
    <xf numFmtId="0" fontId="0" fillId="0" borderId="198" xfId="0" applyFont="1" applyBorder="1" applyAlignment="1">
      <alignment horizontal="left" vertical="center" wrapText="1"/>
    </xf>
    <xf numFmtId="0" fontId="0" fillId="0" borderId="199" xfId="0" applyFont="1" applyBorder="1" applyAlignment="1">
      <alignment horizontal="left" vertical="center" wrapText="1"/>
    </xf>
    <xf numFmtId="0" fontId="0" fillId="0" borderId="20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265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3" borderId="157" xfId="0" applyFont="1" applyFill="1" applyBorder="1" applyAlignment="1">
      <alignment horizontal="left" vertical="top" wrapText="1"/>
    </xf>
    <xf numFmtId="0" fontId="6" fillId="3" borderId="158" xfId="0" applyFont="1" applyFill="1" applyBorder="1" applyAlignment="1">
      <alignment horizontal="left" vertical="top"/>
    </xf>
    <xf numFmtId="0" fontId="6" fillId="3" borderId="159" xfId="0" applyFont="1" applyFill="1" applyBorder="1" applyAlignment="1">
      <alignment horizontal="left" vertical="top"/>
    </xf>
    <xf numFmtId="0" fontId="6" fillId="3" borderId="16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161" xfId="0" applyFont="1" applyFill="1" applyBorder="1" applyAlignment="1">
      <alignment horizontal="left" vertical="top"/>
    </xf>
    <xf numFmtId="0" fontId="6" fillId="3" borderId="162" xfId="0" applyFont="1" applyFill="1" applyBorder="1" applyAlignment="1">
      <alignment horizontal="left" vertical="top"/>
    </xf>
    <xf numFmtId="0" fontId="6" fillId="3" borderId="163" xfId="0" applyFont="1" applyFill="1" applyBorder="1" applyAlignment="1">
      <alignment horizontal="left" vertical="top"/>
    </xf>
    <xf numFmtId="0" fontId="6" fillId="3" borderId="164" xfId="0" applyFont="1" applyFill="1" applyBorder="1" applyAlignment="1">
      <alignment horizontal="left" vertical="top"/>
    </xf>
    <xf numFmtId="0" fontId="6" fillId="3" borderId="158" xfId="0" applyFont="1" applyFill="1" applyBorder="1" applyAlignment="1">
      <alignment horizontal="left" vertical="top" wrapText="1"/>
    </xf>
    <xf numFmtId="0" fontId="6" fillId="3" borderId="159" xfId="0" applyFont="1" applyFill="1" applyBorder="1" applyAlignment="1">
      <alignment horizontal="left" vertical="top" wrapText="1"/>
    </xf>
    <xf numFmtId="0" fontId="6" fillId="3" borderId="16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61" xfId="0" applyFont="1" applyFill="1" applyBorder="1" applyAlignment="1">
      <alignment horizontal="left" vertical="top" wrapText="1"/>
    </xf>
    <xf numFmtId="0" fontId="6" fillId="3" borderId="162" xfId="0" applyFont="1" applyFill="1" applyBorder="1" applyAlignment="1">
      <alignment horizontal="left" vertical="top" wrapText="1"/>
    </xf>
    <xf numFmtId="0" fontId="6" fillId="3" borderId="163" xfId="0" applyFont="1" applyFill="1" applyBorder="1" applyAlignment="1">
      <alignment horizontal="left" vertical="top" wrapText="1"/>
    </xf>
    <xf numFmtId="0" fontId="6" fillId="3" borderId="164" xfId="0" applyFont="1" applyFill="1" applyBorder="1" applyAlignment="1">
      <alignment horizontal="left" vertical="top" wrapText="1"/>
    </xf>
    <xf numFmtId="0" fontId="0" fillId="0" borderId="12" xfId="0" applyBorder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_Book3" xfId="3"/>
  </cellStyles>
  <dxfs count="0"/>
  <tableStyles count="0" defaultTableStyle="TableStyleMedium2" defaultPivotStyle="PivotStyleLight16"/>
  <colors>
    <mruColors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.bsv.sanro.tocho.local\029090500010&#38599;&#29992;&#23601;&#26989;&#37096;&#33021;&#21147;&#38283;&#30330;&#35506;\&#33021;&#21147;&#38283;&#30330;&#35506;&#23554;&#29992;\&#9678;02&#12288;&#12467;&#12525;&#12490;&#38306;&#36899;\21%20%20&#12288;&#32202;&#24613;&#23550;&#31574;&#65288;&#35036;&#27491;&#65298;&#65289;\03&#12288;&#22269;&#22996;&#35351;&#35347;&#32244;&#65288;&#36861;&#21152;&#65289;\03&#12288;&#23455;&#26045;&#26908;&#35342;\4_&#20877;&#23601;&#32887;&#20419;&#36914;&#12458;&#12531;&#12521;&#12452;&#12531;&#22996;&#35351;&#35347;&#32244;&#65288;&#23455;&#26045;&#35201;&#38917;&#65374;&#19968;&#24335;&#65289;\02_&#25552;&#26696;&#26360;&#24335;&#38306;&#20418;\2019_dhu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003;05_2019&#21463;&#35351;&#30003;&#36796;&#26360;&#65288;&#25552;&#26696;&#26360;&#12539;&#20171;&#357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１契約者及び訓練規模等"/>
      <sheetName val="２-（１）委託実績 (東京都)"/>
      <sheetName val="２-（２）委託実績（東京都以外の公共機関）"/>
      <sheetName val="３訓練実施施設の概要"/>
      <sheetName val="４訓練の概要"/>
      <sheetName val="５講師名簿"/>
      <sheetName val="６訓練カリキュラム"/>
      <sheetName val="７実習型カリキュラム"/>
      <sheetName val="８就職支援の概要・カリキュラム"/>
      <sheetName val="９就職担当名簿"/>
      <sheetName val="１０事務担当名簿"/>
      <sheetName val="１１月別カリキュラム(１１月)"/>
      <sheetName val="１１月別カリキュラム(１２月) "/>
      <sheetName val="１２テキスト内訳"/>
      <sheetName val="１３実習生受入企業一覧"/>
      <sheetName val="１４実習型受入台帳"/>
      <sheetName val="１４－２実習型受入台帳 "/>
      <sheetName val="１５実習型講師名簿"/>
      <sheetName val="１５－２実習型講師名簿"/>
      <sheetName val="１６ポジションシート"/>
      <sheetName val="１７提出物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入力表"/>
      <sheetName val="1.実施施設概要等"/>
      <sheetName val="2.訓練の概要"/>
      <sheetName val="3.講師名簿"/>
      <sheetName val="4.就職実績"/>
      <sheetName val="5.訓練カリキュラム"/>
      <sheetName val="6.委託費内訳"/>
      <sheetName val="7.就職支援概要・カリキュラム"/>
      <sheetName val="8.就職担当名簿"/>
      <sheetName val="9.ﾌﾟﾚｾﾞﾝﾃｰｼｮﾝｼｰﾄ"/>
      <sheetName val="10.その他添付資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"/>
  <sheetViews>
    <sheetView view="pageLayout" zoomScaleNormal="70" workbookViewId="0">
      <selection activeCell="D16" sqref="D16"/>
    </sheetView>
  </sheetViews>
  <sheetFormatPr defaultRowHeight="13.2"/>
  <cols>
    <col min="26" max="33" width="9" style="468"/>
    <col min="58" max="58" width="9" style="468"/>
    <col min="60" max="60" width="9" style="468"/>
    <col min="69" max="70" width="9" style="468"/>
    <col min="75" max="75" width="9" style="468"/>
    <col min="82" max="83" width="9" style="468"/>
    <col min="86" max="86" width="9" style="468"/>
    <col min="91" max="91" width="9" style="468"/>
  </cols>
  <sheetData>
    <row r="1" spans="1:105" ht="27" customHeight="1">
      <c r="A1" s="517" t="s">
        <v>219</v>
      </c>
      <c r="B1" s="517" t="s">
        <v>72</v>
      </c>
      <c r="C1" s="517" t="s">
        <v>92</v>
      </c>
      <c r="D1" s="517" t="s">
        <v>27</v>
      </c>
      <c r="E1" s="516" t="s">
        <v>10</v>
      </c>
      <c r="F1" s="517" t="s">
        <v>126</v>
      </c>
      <c r="G1" s="517"/>
      <c r="H1" s="517"/>
      <c r="I1" s="516" t="s">
        <v>397</v>
      </c>
      <c r="J1" s="516" t="s">
        <v>127</v>
      </c>
      <c r="K1" s="522" t="s">
        <v>12</v>
      </c>
      <c r="L1" s="522" t="s">
        <v>398</v>
      </c>
      <c r="M1" s="522" t="s">
        <v>399</v>
      </c>
      <c r="N1" s="517" t="s">
        <v>18</v>
      </c>
      <c r="O1" s="517"/>
      <c r="P1" s="517"/>
      <c r="Q1" s="517"/>
      <c r="R1" s="516" t="s">
        <v>41</v>
      </c>
      <c r="S1" s="517" t="s">
        <v>42</v>
      </c>
      <c r="T1" s="517"/>
      <c r="U1" s="517"/>
      <c r="V1" s="521" t="s">
        <v>0</v>
      </c>
      <c r="W1" s="517" t="s">
        <v>95</v>
      </c>
      <c r="X1" s="517"/>
      <c r="Y1" s="517" t="s">
        <v>8</v>
      </c>
      <c r="Z1" s="524" t="s">
        <v>242</v>
      </c>
      <c r="AA1" s="525"/>
      <c r="AB1" s="525"/>
      <c r="AC1" s="526"/>
      <c r="AD1" s="524" t="s">
        <v>268</v>
      </c>
      <c r="AE1" s="525"/>
      <c r="AF1" s="525"/>
      <c r="AG1" s="526"/>
      <c r="AH1" s="524" t="s">
        <v>400</v>
      </c>
      <c r="AI1" s="525"/>
      <c r="AJ1" s="525"/>
      <c r="AK1" s="526"/>
      <c r="AL1" s="517" t="s">
        <v>52</v>
      </c>
      <c r="AM1" s="517"/>
      <c r="AN1" s="517"/>
      <c r="AO1" s="517"/>
      <c r="AP1" s="517"/>
      <c r="AQ1" s="517"/>
      <c r="AR1" s="517"/>
      <c r="AS1" s="128" t="s">
        <v>199</v>
      </c>
      <c r="AT1" s="128" t="s">
        <v>149</v>
      </c>
      <c r="AU1" s="128" t="s">
        <v>150</v>
      </c>
      <c r="AV1" s="128" t="s">
        <v>39</v>
      </c>
      <c r="AW1" s="517" t="s">
        <v>337</v>
      </c>
      <c r="AX1" s="517"/>
      <c r="AY1" s="517"/>
      <c r="AZ1" s="517" t="s">
        <v>338</v>
      </c>
      <c r="BA1" s="517"/>
      <c r="BB1" s="517"/>
      <c r="BC1" s="517" t="s">
        <v>7</v>
      </c>
      <c r="BD1" s="517"/>
      <c r="BE1" s="521"/>
      <c r="BF1" s="524" t="s">
        <v>192</v>
      </c>
      <c r="BG1" s="526"/>
      <c r="BH1" s="527" t="s">
        <v>404</v>
      </c>
      <c r="BI1" s="110" t="s">
        <v>191</v>
      </c>
      <c r="BJ1" s="523" t="s">
        <v>405</v>
      </c>
      <c r="BK1" s="523"/>
      <c r="BL1" s="523"/>
      <c r="BM1" s="523"/>
      <c r="BN1" s="521" t="s">
        <v>87</v>
      </c>
      <c r="BO1" s="517" t="s">
        <v>130</v>
      </c>
      <c r="BP1" s="517"/>
      <c r="BQ1" s="524" t="s">
        <v>410</v>
      </c>
      <c r="BR1" s="526"/>
      <c r="BS1" s="517" t="s">
        <v>99</v>
      </c>
      <c r="BT1" s="517"/>
      <c r="BU1" s="517" t="s">
        <v>75</v>
      </c>
      <c r="BV1" s="517"/>
      <c r="BW1" s="517"/>
      <c r="BX1" s="517"/>
      <c r="BY1" s="517" t="s">
        <v>348</v>
      </c>
      <c r="BZ1" s="517"/>
      <c r="CA1" s="517" t="s">
        <v>35</v>
      </c>
      <c r="CB1" s="517"/>
      <c r="CC1" s="517"/>
      <c r="CD1" s="524" t="s">
        <v>412</v>
      </c>
      <c r="CE1" s="526"/>
      <c r="CF1" s="517" t="s">
        <v>195</v>
      </c>
      <c r="CG1" s="517"/>
      <c r="CH1" s="527" t="s">
        <v>352</v>
      </c>
      <c r="CI1" s="527" t="s">
        <v>208</v>
      </c>
      <c r="CJ1" s="530" t="s">
        <v>354</v>
      </c>
      <c r="CK1" s="530"/>
      <c r="CL1" s="530" t="s">
        <v>180</v>
      </c>
      <c r="CM1" s="530"/>
      <c r="CN1" s="530"/>
      <c r="CO1" s="530"/>
      <c r="CP1" s="530"/>
      <c r="CQ1" s="530" t="s">
        <v>356</v>
      </c>
      <c r="CR1" s="530"/>
      <c r="CS1" s="530"/>
      <c r="CT1" s="518" t="s">
        <v>181</v>
      </c>
      <c r="CU1" s="519"/>
      <c r="CV1" s="519"/>
      <c r="CW1" s="520"/>
      <c r="CX1" s="530" t="s">
        <v>182</v>
      </c>
      <c r="CY1" s="530"/>
      <c r="CZ1" s="530" t="s">
        <v>183</v>
      </c>
      <c r="DA1" s="530" t="s">
        <v>416</v>
      </c>
    </row>
    <row r="2" spans="1:105" ht="65.400000000000006" thickBot="1">
      <c r="A2" s="517"/>
      <c r="B2" s="517"/>
      <c r="C2" s="517"/>
      <c r="D2" s="517"/>
      <c r="E2" s="516"/>
      <c r="F2" s="110" t="s">
        <v>157</v>
      </c>
      <c r="G2" s="110" t="s">
        <v>141</v>
      </c>
      <c r="H2" s="198" t="s">
        <v>142</v>
      </c>
      <c r="I2" s="516"/>
      <c r="J2" s="516"/>
      <c r="K2" s="522"/>
      <c r="L2" s="522"/>
      <c r="M2" s="522"/>
      <c r="N2" s="110" t="s">
        <v>128</v>
      </c>
      <c r="O2" s="199" t="s">
        <v>143</v>
      </c>
      <c r="P2" s="199" t="s">
        <v>144</v>
      </c>
      <c r="Q2" s="110" t="s">
        <v>145</v>
      </c>
      <c r="R2" s="516"/>
      <c r="S2" s="110" t="s">
        <v>140</v>
      </c>
      <c r="T2" s="110" t="s">
        <v>141</v>
      </c>
      <c r="U2" s="198" t="s">
        <v>142</v>
      </c>
      <c r="V2" s="521"/>
      <c r="W2" s="110" t="s">
        <v>37</v>
      </c>
      <c r="X2" s="199" t="s">
        <v>84</v>
      </c>
      <c r="Y2" s="517"/>
      <c r="Z2" s="465" t="s">
        <v>243</v>
      </c>
      <c r="AA2" s="465" t="s">
        <v>244</v>
      </c>
      <c r="AB2" s="465" t="s">
        <v>245</v>
      </c>
      <c r="AC2" s="465" t="s">
        <v>246</v>
      </c>
      <c r="AD2" s="465" t="s">
        <v>33</v>
      </c>
      <c r="AE2" s="467" t="s">
        <v>1</v>
      </c>
      <c r="AF2" s="467" t="s">
        <v>2</v>
      </c>
      <c r="AG2" s="467" t="s">
        <v>340</v>
      </c>
      <c r="AH2" s="128" t="s">
        <v>33</v>
      </c>
      <c r="AI2" s="128" t="s">
        <v>401</v>
      </c>
      <c r="AJ2" s="128" t="s">
        <v>402</v>
      </c>
      <c r="AK2" s="200" t="s">
        <v>403</v>
      </c>
      <c r="AL2" s="196" t="s">
        <v>339</v>
      </c>
      <c r="AM2" s="128" t="s">
        <v>47</v>
      </c>
      <c r="AN2" s="128" t="s">
        <v>40</v>
      </c>
      <c r="AO2" s="128" t="s">
        <v>34</v>
      </c>
      <c r="AP2" s="128" t="s">
        <v>55</v>
      </c>
      <c r="AQ2" s="128" t="s">
        <v>154</v>
      </c>
      <c r="AR2" s="196" t="s">
        <v>155</v>
      </c>
      <c r="AS2" s="196" t="s">
        <v>198</v>
      </c>
      <c r="AT2" s="128" t="s">
        <v>3</v>
      </c>
      <c r="AU2" s="128" t="s">
        <v>3</v>
      </c>
      <c r="AV2" s="128" t="s">
        <v>3</v>
      </c>
      <c r="AW2" s="128" t="s">
        <v>119</v>
      </c>
      <c r="AX2" s="128" t="s">
        <v>4</v>
      </c>
      <c r="AY2" s="128" t="s">
        <v>121</v>
      </c>
      <c r="AZ2" s="128" t="s">
        <v>5</v>
      </c>
      <c r="BA2" s="128" t="s">
        <v>6</v>
      </c>
      <c r="BB2" s="128" t="s">
        <v>121</v>
      </c>
      <c r="BC2" s="128" t="s">
        <v>45</v>
      </c>
      <c r="BD2" s="128" t="s">
        <v>46</v>
      </c>
      <c r="BE2" s="128" t="s">
        <v>57</v>
      </c>
      <c r="BF2" s="465" t="s">
        <v>194</v>
      </c>
      <c r="BG2" s="201" t="s">
        <v>342</v>
      </c>
      <c r="BH2" s="529"/>
      <c r="BI2" s="201" t="s">
        <v>193</v>
      </c>
      <c r="BJ2" s="470" t="s">
        <v>406</v>
      </c>
      <c r="BK2" s="470" t="s">
        <v>407</v>
      </c>
      <c r="BL2" s="470" t="s">
        <v>385</v>
      </c>
      <c r="BM2" s="471" t="s">
        <v>386</v>
      </c>
      <c r="BN2" s="521"/>
      <c r="BO2" s="128" t="s">
        <v>203</v>
      </c>
      <c r="BP2" s="128" t="s">
        <v>204</v>
      </c>
      <c r="BQ2" s="465" t="s">
        <v>408</v>
      </c>
      <c r="BR2" s="465" t="s">
        <v>409</v>
      </c>
      <c r="BS2" s="128" t="s">
        <v>89</v>
      </c>
      <c r="BT2" s="128" t="s">
        <v>90</v>
      </c>
      <c r="BU2" s="128" t="s">
        <v>76</v>
      </c>
      <c r="BV2" s="128" t="s">
        <v>205</v>
      </c>
      <c r="BW2" s="465" t="s">
        <v>206</v>
      </c>
      <c r="BX2" s="465" t="s">
        <v>411</v>
      </c>
      <c r="BY2" s="128" t="s">
        <v>102</v>
      </c>
      <c r="BZ2" s="128" t="s">
        <v>106</v>
      </c>
      <c r="CA2" s="128" t="s">
        <v>131</v>
      </c>
      <c r="CB2" s="128" t="s">
        <v>132</v>
      </c>
      <c r="CC2" s="128" t="s">
        <v>133</v>
      </c>
      <c r="CD2" s="465" t="s">
        <v>413</v>
      </c>
      <c r="CE2" s="465" t="s">
        <v>160</v>
      </c>
      <c r="CF2" s="202" t="s">
        <v>218</v>
      </c>
      <c r="CG2" s="202" t="s">
        <v>196</v>
      </c>
      <c r="CH2" s="529"/>
      <c r="CI2" s="528"/>
      <c r="CJ2" s="197" t="s">
        <v>163</v>
      </c>
      <c r="CK2" s="197" t="s">
        <v>164</v>
      </c>
      <c r="CL2" s="197" t="s">
        <v>166</v>
      </c>
      <c r="CM2" s="466" t="s">
        <v>414</v>
      </c>
      <c r="CN2" s="203" t="s">
        <v>210</v>
      </c>
      <c r="CO2" s="204" t="s">
        <v>211</v>
      </c>
      <c r="CP2" s="203" t="s">
        <v>190</v>
      </c>
      <c r="CQ2" s="158" t="s">
        <v>119</v>
      </c>
      <c r="CR2" s="158" t="s">
        <v>4</v>
      </c>
      <c r="CS2" s="19" t="s">
        <v>121</v>
      </c>
      <c r="CT2" s="204" t="s">
        <v>360</v>
      </c>
      <c r="CU2" s="204" t="s">
        <v>359</v>
      </c>
      <c r="CV2" s="204" t="s">
        <v>362</v>
      </c>
      <c r="CW2" s="204" t="s">
        <v>363</v>
      </c>
      <c r="CX2" s="19" t="s">
        <v>415</v>
      </c>
      <c r="CY2" s="19" t="s">
        <v>184</v>
      </c>
      <c r="CZ2" s="530"/>
      <c r="DA2" s="530"/>
    </row>
    <row r="3" spans="1:105">
      <c r="A3" s="287" t="str">
        <f>入力表!B6</f>
        <v>保育士養成科</v>
      </c>
      <c r="B3" s="287" t="str">
        <f>入力表!B6</f>
        <v>保育士養成科</v>
      </c>
      <c r="C3" s="287" t="str">
        <f>入力表!C6</f>
        <v>東京都立中央・城北職業能力開発センター再就職促進訓練室</v>
      </c>
      <c r="D3" s="287" t="str">
        <f>入力表!D6</f>
        <v>学校法人東京都産業労働学園</v>
      </c>
      <c r="E3" s="287" t="str">
        <f>入力表!E6</f>
        <v>訓練太郎</v>
      </c>
      <c r="F3" s="287">
        <f>入力表!F6</f>
        <v>1111111</v>
      </c>
      <c r="G3" s="287" t="str">
        <f>入力表!G6</f>
        <v>東京都新宿区西新宿２</v>
      </c>
      <c r="H3" s="287" t="str">
        <f>入力表!H6</f>
        <v>03-5320-4807</v>
      </c>
      <c r="I3" s="287" t="str">
        <f>入力表!I6</f>
        <v>専修学校</v>
      </c>
      <c r="J3" s="287" t="str">
        <f>入力表!J6</f>
        <v>○○協会</v>
      </c>
      <c r="K3" s="287">
        <f>入力表!K6</f>
        <v>30</v>
      </c>
      <c r="L3" s="287">
        <f>入力表!L6</f>
        <v>90000</v>
      </c>
      <c r="M3" s="287">
        <f>入力表!M6</f>
        <v>64800000</v>
      </c>
      <c r="N3" s="287" t="str">
        <f>入力表!N6</f>
        <v>公共　次郎</v>
      </c>
      <c r="O3" s="287" t="str">
        <f>入力表!O6</f>
        <v>03-5320-0000</v>
      </c>
      <c r="P3" s="287" t="str">
        <f>入力表!P6</f>
        <v>03-5320-9999</v>
      </c>
      <c r="Q3" s="287" t="str">
        <f>入力表!Q6</f>
        <v>kunren-taro@metro.tokyo</v>
      </c>
      <c r="R3" s="287" t="str">
        <f>入力表!B12</f>
        <v>産業労働専門学校</v>
      </c>
      <c r="S3" s="287" t="str">
        <f>入力表!C12</f>
        <v>111-1111</v>
      </c>
      <c r="T3" s="287" t="str">
        <f>入力表!D12</f>
        <v>東京都新宿区西新宿1-1-1</v>
      </c>
      <c r="U3" s="287" t="str">
        <f>入力表!E12</f>
        <v>03-5320-4807</v>
      </c>
      <c r="V3" s="287" t="str">
        <f>入力表!F12</f>
        <v>新宿</v>
      </c>
      <c r="W3" s="287">
        <f>入力表!G12</f>
        <v>0.5</v>
      </c>
      <c r="X3" s="287">
        <f>入力表!H12</f>
        <v>6.25</v>
      </c>
      <c r="Y3" s="287" t="str">
        <f>入力表!I12</f>
        <v>有</v>
      </c>
      <c r="Z3" s="287" t="str">
        <f>入力表!J12</f>
        <v>有</v>
      </c>
      <c r="AA3" s="287" t="str">
        <f>入力表!K12</f>
        <v>有</v>
      </c>
      <c r="AB3" s="287" t="str">
        <f>入力表!L12</f>
        <v>有</v>
      </c>
      <c r="AC3" s="287" t="str">
        <f>入力表!M12</f>
        <v>有</v>
      </c>
      <c r="AD3" s="287">
        <f>入力表!B18</f>
        <v>101</v>
      </c>
      <c r="AE3" s="287">
        <f>入力表!C18</f>
        <v>90</v>
      </c>
      <c r="AF3" s="287">
        <f>入力表!D18</f>
        <v>30</v>
      </c>
      <c r="AG3" s="287" t="str">
        <f>入力表!E18</f>
        <v>二人用</v>
      </c>
      <c r="AH3" s="287">
        <f>入力表!L18</f>
        <v>101</v>
      </c>
      <c r="AI3" s="287">
        <f>入力表!M18</f>
        <v>90</v>
      </c>
      <c r="AJ3" s="287">
        <f>入力表!N18</f>
        <v>30</v>
      </c>
      <c r="AK3" s="287" t="str">
        <f>入力表!O18</f>
        <v>二人用</v>
      </c>
      <c r="AL3" s="287" t="str">
        <f>入力表!P18</f>
        <v>有</v>
      </c>
      <c r="AM3" s="287">
        <f>入力表!Q18</f>
        <v>32</v>
      </c>
      <c r="AN3" s="287" t="str">
        <f>入力表!R18</f>
        <v>デスクトップ</v>
      </c>
      <c r="AO3" s="287" t="str">
        <f>入力表!S18</f>
        <v>Windows8</v>
      </c>
      <c r="AP3" s="287" t="str">
        <f>入力表!T18</f>
        <v>Core i5</v>
      </c>
      <c r="AQ3" s="287" t="str">
        <f>入力表!U18</f>
        <v>4GB</v>
      </c>
      <c r="AR3" s="287" t="str">
        <f>入力表!V18</f>
        <v>保育ソフト等</v>
      </c>
      <c r="AS3" s="287">
        <f>入力表!W18</f>
        <v>2013</v>
      </c>
      <c r="AT3" s="287">
        <f>入力表!X18</f>
        <v>1</v>
      </c>
      <c r="AU3" s="287">
        <f>入力表!Y18</f>
        <v>2</v>
      </c>
      <c r="AV3" s="287">
        <f>入力表!Z18</f>
        <v>3</v>
      </c>
      <c r="AW3" s="287" t="str">
        <f>入力表!B24</f>
        <v>○</v>
      </c>
      <c r="AX3" s="287">
        <f>入力表!C24</f>
        <v>0</v>
      </c>
      <c r="AY3" s="287">
        <f>入力表!D24</f>
        <v>0</v>
      </c>
      <c r="AZ3" s="287">
        <f>入力表!E24</f>
        <v>0</v>
      </c>
      <c r="BA3" s="287">
        <f>入力表!F24</f>
        <v>0</v>
      </c>
      <c r="BB3" s="287" t="str">
        <f>入力表!G24</f>
        <v>○</v>
      </c>
      <c r="BC3" s="287">
        <f>入力表!H24</f>
        <v>10</v>
      </c>
      <c r="BD3" s="287">
        <f>入力表!I24</f>
        <v>15</v>
      </c>
      <c r="BE3" s="287">
        <f>入力表!J24</f>
        <v>20</v>
      </c>
      <c r="BF3" s="287" t="str">
        <f>入力表!K24</f>
        <v>有</v>
      </c>
      <c r="BG3" s="287" t="str">
        <f>入力表!L24</f>
        <v>○</v>
      </c>
      <c r="BH3" s="287" t="str">
        <f>入力表!M24</f>
        <v>無</v>
      </c>
      <c r="BI3" s="287" t="str">
        <f>入力表!N24</f>
        <v>無</v>
      </c>
      <c r="BJ3" s="287" t="str">
        <f>入力表!B30</f>
        <v>有</v>
      </c>
      <c r="BK3" s="287">
        <f>入力表!C30</f>
        <v>5</v>
      </c>
      <c r="BL3" s="287">
        <f>入力表!D30</f>
        <v>5</v>
      </c>
      <c r="BM3" s="287">
        <f>入力表!E30</f>
        <v>5</v>
      </c>
      <c r="BN3" s="287">
        <f>入力表!B36</f>
        <v>1400</v>
      </c>
      <c r="BO3" s="287">
        <f>入力表!C36</f>
        <v>700</v>
      </c>
      <c r="BP3" s="287">
        <f>入力表!D36</f>
        <v>700</v>
      </c>
      <c r="BQ3" s="287">
        <f>入力表!E36</f>
        <v>43926</v>
      </c>
      <c r="BR3" s="287">
        <f>入力表!F36</f>
        <v>43920</v>
      </c>
      <c r="BS3" s="287" t="str">
        <f>入力表!G36</f>
        <v>9:05</v>
      </c>
      <c r="BT3" s="287" t="str">
        <f>入力表!H36</f>
        <v>15:05</v>
      </c>
      <c r="BU3" s="287">
        <f>入力表!I36</f>
        <v>6</v>
      </c>
      <c r="BV3" s="287">
        <f>入力表!J36</f>
        <v>5</v>
      </c>
      <c r="BW3" s="287">
        <f>入力表!K36</f>
        <v>1</v>
      </c>
      <c r="BX3" s="287">
        <f>入力表!L36</f>
        <v>6</v>
      </c>
      <c r="BY3" s="287" t="str">
        <f>入力表!B42</f>
        <v>無</v>
      </c>
      <c r="BZ3" s="287" t="str">
        <f>入力表!C42</f>
        <v>無</v>
      </c>
      <c r="CA3" s="287">
        <f>入力表!D42</f>
        <v>5</v>
      </c>
      <c r="CB3" s="287">
        <f>入力表!E42</f>
        <v>2</v>
      </c>
      <c r="CC3" s="287" t="str">
        <f>入力表!F42</f>
        <v>常駐担当者が電話及びメールで対応する。</v>
      </c>
      <c r="CD3" s="287" t="str">
        <f>入力表!G42</f>
        <v>総務部長</v>
      </c>
      <c r="CE3" s="287" t="str">
        <f>入力表!H42</f>
        <v>東京　花子</v>
      </c>
      <c r="CF3" s="287" t="str">
        <f>入力表!I42</f>
        <v>有</v>
      </c>
      <c r="CG3" s="287" t="str">
        <f>入力表!J42</f>
        <v>無</v>
      </c>
      <c r="CH3" s="287" t="str">
        <f>入力表!K42</f>
        <v>無</v>
      </c>
      <c r="CI3" s="287" t="str">
        <f>入力表!L42</f>
        <v>有</v>
      </c>
      <c r="CJ3" s="287" t="str">
        <f>入力表!B48</f>
        <v>○</v>
      </c>
      <c r="CK3" s="287">
        <f>入力表!C48</f>
        <v>0</v>
      </c>
      <c r="CL3" s="287">
        <f>入力表!D48</f>
        <v>9</v>
      </c>
      <c r="CM3" s="287">
        <f>入力表!E48</f>
        <v>5</v>
      </c>
      <c r="CN3" s="287">
        <f>入力表!F48</f>
        <v>2</v>
      </c>
      <c r="CO3" s="287">
        <f>入力表!G48</f>
        <v>3</v>
      </c>
      <c r="CP3" s="287">
        <f>入力表!H48</f>
        <v>4</v>
      </c>
      <c r="CQ3" s="287" t="str">
        <f>入力表!I48</f>
        <v>○</v>
      </c>
      <c r="CR3" s="287">
        <f>入力表!J48</f>
        <v>0</v>
      </c>
      <c r="CS3" s="287">
        <f>入力表!K48</f>
        <v>0</v>
      </c>
      <c r="CT3" s="287" t="str">
        <f>入力表!L48</f>
        <v>常時開放</v>
      </c>
      <c r="CU3" s="287" t="str">
        <f>入力表!M48</f>
        <v>有</v>
      </c>
      <c r="CV3" s="287" t="str">
        <f>入力表!N48</f>
        <v>フリーペーパー/新聞/業界誌（具体名を記載する）</v>
      </c>
      <c r="CW3" s="287" t="str">
        <f>入力表!O48</f>
        <v>関係会社より求人を入手</v>
      </c>
      <c r="CX3" s="287" t="str">
        <f>入力表!P48</f>
        <v>有</v>
      </c>
      <c r="CY3" s="287">
        <f>入力表!Q48</f>
        <v>5</v>
      </c>
      <c r="CZ3" s="287" t="str">
        <f>入力表!R48</f>
        <v>模擬面接の実施</v>
      </c>
      <c r="DA3" s="287" t="str">
        <f>入力表!S48</f>
        <v>○</v>
      </c>
    </row>
  </sheetData>
  <mergeCells count="45">
    <mergeCell ref="CZ1:CZ2"/>
    <mergeCell ref="DA1:DA2"/>
    <mergeCell ref="CJ1:CK1"/>
    <mergeCell ref="CL1:CP1"/>
    <mergeCell ref="CQ1:CS1"/>
    <mergeCell ref="CX1:CY1"/>
    <mergeCell ref="BF1:BG1"/>
    <mergeCell ref="CI1:CI2"/>
    <mergeCell ref="BY1:BZ1"/>
    <mergeCell ref="CA1:CC1"/>
    <mergeCell ref="AW1:AY1"/>
    <mergeCell ref="AZ1:BB1"/>
    <mergeCell ref="BS1:BT1"/>
    <mergeCell ref="BN1:BN2"/>
    <mergeCell ref="BO1:BP1"/>
    <mergeCell ref="BU1:BX1"/>
    <mergeCell ref="BH1:BH2"/>
    <mergeCell ref="BQ1:BR1"/>
    <mergeCell ref="CD1:CE1"/>
    <mergeCell ref="CH1:CH2"/>
    <mergeCell ref="CF1:CG1"/>
    <mergeCell ref="S1:U1"/>
    <mergeCell ref="W1:X1"/>
    <mergeCell ref="Y1:Y2"/>
    <mergeCell ref="V1:V2"/>
    <mergeCell ref="AL1:AR1"/>
    <mergeCell ref="Z1:AC1"/>
    <mergeCell ref="AH1:AK1"/>
    <mergeCell ref="AD1:AG1"/>
    <mergeCell ref="E1:E2"/>
    <mergeCell ref="F1:H1"/>
    <mergeCell ref="CT1:CW1"/>
    <mergeCell ref="A1:A2"/>
    <mergeCell ref="B1:B2"/>
    <mergeCell ref="C1:C2"/>
    <mergeCell ref="D1:D2"/>
    <mergeCell ref="I1:I2"/>
    <mergeCell ref="BC1:BE1"/>
    <mergeCell ref="J1:J2"/>
    <mergeCell ref="K1:K2"/>
    <mergeCell ref="L1:L2"/>
    <mergeCell ref="R1:R2"/>
    <mergeCell ref="M1:M2"/>
    <mergeCell ref="N1:Q1"/>
    <mergeCell ref="BJ1:BM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view="pageLayout" zoomScaleNormal="100" zoomScaleSheetLayoutView="80" workbookViewId="0">
      <selection activeCell="K1" sqref="K1"/>
    </sheetView>
  </sheetViews>
  <sheetFormatPr defaultRowHeight="13.2"/>
  <cols>
    <col min="1" max="1" width="5.33203125" customWidth="1"/>
    <col min="2" max="2" width="13.44140625" customWidth="1"/>
    <col min="3" max="3" width="4.6640625" customWidth="1"/>
    <col min="4" max="4" width="14.77734375" customWidth="1"/>
    <col min="5" max="7" width="5.109375" customWidth="1"/>
    <col min="8" max="8" width="26.6640625" customWidth="1"/>
    <col min="9" max="9" width="6.44140625" customWidth="1"/>
    <col min="10" max="10" width="14.21875" customWidth="1"/>
    <col min="11" max="11" width="6.109375" customWidth="1"/>
    <col min="12" max="12" width="7.77734375" customWidth="1"/>
    <col min="13" max="13" width="9.77734375" customWidth="1"/>
    <col min="14" max="14" width="26.44140625" customWidth="1"/>
    <col min="15" max="15" width="5.109375" customWidth="1"/>
    <col min="16" max="16" width="7.21875" customWidth="1"/>
  </cols>
  <sheetData>
    <row r="1" spans="1:18" ht="28.5" customHeight="1">
      <c r="A1" s="28" t="s">
        <v>318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818"/>
      <c r="M2" s="819"/>
      <c r="N2" s="101"/>
      <c r="O2" s="28"/>
      <c r="P2" s="28"/>
      <c r="Q2" s="28"/>
      <c r="R2" s="28"/>
    </row>
    <row r="3" spans="1:18" ht="18" customHeight="1">
      <c r="A3" s="101" t="s">
        <v>171</v>
      </c>
      <c r="B3" s="151"/>
      <c r="C3" s="705">
        <f xml:space="preserve"> 入力表!D48</f>
        <v>9</v>
      </c>
      <c r="D3" s="705"/>
      <c r="E3" s="81" t="s">
        <v>13</v>
      </c>
      <c r="F3" s="17"/>
      <c r="G3" s="17"/>
      <c r="H3" s="17"/>
      <c r="I3" s="17"/>
      <c r="J3" s="17"/>
      <c r="K3" s="17"/>
      <c r="L3" s="820" t="s">
        <v>296</v>
      </c>
      <c r="M3" s="820"/>
      <c r="N3" s="821" t="str">
        <f>入力表!B12</f>
        <v>産業労働専門学校</v>
      </c>
      <c r="O3" s="821"/>
      <c r="P3" s="821"/>
      <c r="Q3" s="17"/>
      <c r="R3" s="17"/>
    </row>
    <row r="4" spans="1:18" ht="18" customHeight="1" thickBot="1">
      <c r="A4" t="s">
        <v>502</v>
      </c>
      <c r="L4" s="822"/>
      <c r="M4" s="822"/>
    </row>
    <row r="5" spans="1:18" s="1" customFormat="1" ht="30" customHeight="1" thickTop="1">
      <c r="A5" s="691" t="s">
        <v>159</v>
      </c>
      <c r="B5" s="695" t="s">
        <v>160</v>
      </c>
      <c r="C5" s="695" t="s">
        <v>67</v>
      </c>
      <c r="D5" s="695" t="s">
        <v>66</v>
      </c>
      <c r="E5" s="693" t="s">
        <v>172</v>
      </c>
      <c r="F5" s="810"/>
      <c r="G5" s="694"/>
      <c r="H5" s="695" t="s">
        <v>173</v>
      </c>
      <c r="I5" s="815" t="s">
        <v>174</v>
      </c>
      <c r="J5" s="693" t="s">
        <v>64</v>
      </c>
      <c r="K5" s="810"/>
      <c r="L5" s="810"/>
      <c r="M5" s="694"/>
      <c r="N5" s="697" t="s">
        <v>175</v>
      </c>
      <c r="O5" s="693" t="s">
        <v>19</v>
      </c>
      <c r="P5" s="817"/>
    </row>
    <row r="6" spans="1:18" s="1" customFormat="1" ht="57" customHeight="1" thickBot="1">
      <c r="A6" s="692"/>
      <c r="B6" s="699"/>
      <c r="C6" s="699"/>
      <c r="D6" s="699"/>
      <c r="E6" s="152" t="s">
        <v>176</v>
      </c>
      <c r="F6" s="152" t="s">
        <v>177</v>
      </c>
      <c r="G6" s="152" t="s">
        <v>178</v>
      </c>
      <c r="H6" s="699"/>
      <c r="I6" s="816"/>
      <c r="J6" s="226" t="s">
        <v>238</v>
      </c>
      <c r="K6" s="823" t="s">
        <v>239</v>
      </c>
      <c r="L6" s="824"/>
      <c r="M6" s="41" t="s">
        <v>179</v>
      </c>
      <c r="N6" s="698"/>
      <c r="O6" s="94" t="s">
        <v>107</v>
      </c>
      <c r="P6" s="95" t="s">
        <v>108</v>
      </c>
    </row>
    <row r="7" spans="1:18" s="1" customFormat="1" ht="54.75" customHeight="1" thickTop="1" thickBot="1">
      <c r="A7" s="29">
        <v>1</v>
      </c>
      <c r="B7" s="464" t="s">
        <v>395</v>
      </c>
      <c r="C7" s="404">
        <v>55</v>
      </c>
      <c r="D7" s="422">
        <v>23743</v>
      </c>
      <c r="E7" s="30"/>
      <c r="F7" s="30" t="s">
        <v>185</v>
      </c>
      <c r="G7" s="30"/>
      <c r="H7" s="30" t="s">
        <v>186</v>
      </c>
      <c r="I7" s="31" t="s">
        <v>70</v>
      </c>
      <c r="J7" s="38" t="s">
        <v>396</v>
      </c>
      <c r="K7" s="811" t="s">
        <v>68</v>
      </c>
      <c r="L7" s="812"/>
      <c r="M7" s="30"/>
      <c r="N7" s="463" t="s">
        <v>503</v>
      </c>
      <c r="O7" s="30" t="s">
        <v>185</v>
      </c>
      <c r="P7" s="32"/>
    </row>
    <row r="8" spans="1:18" s="21" customFormat="1" ht="35.1" customHeight="1" thickTop="1">
      <c r="A8" s="256"/>
      <c r="B8" s="231"/>
      <c r="C8" s="231"/>
      <c r="D8" s="232"/>
      <c r="E8" s="232"/>
      <c r="F8" s="232"/>
      <c r="G8" s="232"/>
      <c r="H8" s="232"/>
      <c r="I8" s="232"/>
      <c r="J8" s="232"/>
      <c r="K8" s="813"/>
      <c r="L8" s="814"/>
      <c r="M8" s="232"/>
      <c r="N8" s="232"/>
      <c r="O8" s="232"/>
      <c r="P8" s="233"/>
    </row>
    <row r="9" spans="1:18" s="21" customFormat="1" ht="35.1" customHeight="1">
      <c r="A9" s="257"/>
      <c r="B9" s="236"/>
      <c r="C9" s="236"/>
      <c r="D9" s="237"/>
      <c r="E9" s="237"/>
      <c r="F9" s="237"/>
      <c r="G9" s="237"/>
      <c r="H9" s="237"/>
      <c r="I9" s="237"/>
      <c r="J9" s="237"/>
      <c r="K9" s="804"/>
      <c r="L9" s="805"/>
      <c r="M9" s="237"/>
      <c r="N9" s="237"/>
      <c r="O9" s="237"/>
      <c r="P9" s="238"/>
    </row>
    <row r="10" spans="1:18" s="21" customFormat="1" ht="35.1" customHeight="1">
      <c r="A10" s="257"/>
      <c r="B10" s="236"/>
      <c r="C10" s="236"/>
      <c r="D10" s="237"/>
      <c r="E10" s="237"/>
      <c r="F10" s="237"/>
      <c r="G10" s="237"/>
      <c r="H10" s="237"/>
      <c r="I10" s="237"/>
      <c r="J10" s="237"/>
      <c r="K10" s="804"/>
      <c r="L10" s="805"/>
      <c r="M10" s="237"/>
      <c r="N10" s="237"/>
      <c r="O10" s="237"/>
      <c r="P10" s="238"/>
    </row>
    <row r="11" spans="1:18" s="21" customFormat="1" ht="35.1" customHeight="1">
      <c r="A11" s="257"/>
      <c r="B11" s="236"/>
      <c r="C11" s="236"/>
      <c r="D11" s="237"/>
      <c r="E11" s="237"/>
      <c r="F11" s="237"/>
      <c r="G11" s="237"/>
      <c r="H11" s="237"/>
      <c r="I11" s="237"/>
      <c r="J11" s="237"/>
      <c r="K11" s="804"/>
      <c r="L11" s="805"/>
      <c r="M11" s="237"/>
      <c r="N11" s="237"/>
      <c r="O11" s="237"/>
      <c r="P11" s="238"/>
    </row>
    <row r="12" spans="1:18" s="21" customFormat="1" ht="35.1" customHeight="1">
      <c r="A12" s="257"/>
      <c r="B12" s="236"/>
      <c r="C12" s="236"/>
      <c r="D12" s="237"/>
      <c r="E12" s="237"/>
      <c r="F12" s="237"/>
      <c r="G12" s="237"/>
      <c r="H12" s="237"/>
      <c r="I12" s="237"/>
      <c r="J12" s="237"/>
      <c r="K12" s="804"/>
      <c r="L12" s="805"/>
      <c r="M12" s="237"/>
      <c r="N12" s="237"/>
      <c r="O12" s="237"/>
      <c r="P12" s="238"/>
    </row>
    <row r="13" spans="1:18" s="21" customFormat="1" ht="35.1" customHeight="1">
      <c r="A13" s="257"/>
      <c r="B13" s="236"/>
      <c r="C13" s="236"/>
      <c r="D13" s="237"/>
      <c r="E13" s="237"/>
      <c r="F13" s="237"/>
      <c r="G13" s="237"/>
      <c r="H13" s="237"/>
      <c r="I13" s="237"/>
      <c r="J13" s="237"/>
      <c r="K13" s="804"/>
      <c r="L13" s="805"/>
      <c r="M13" s="237"/>
      <c r="N13" s="237"/>
      <c r="O13" s="237"/>
      <c r="P13" s="238"/>
    </row>
    <row r="14" spans="1:18" s="21" customFormat="1" ht="35.1" customHeight="1">
      <c r="A14" s="257"/>
      <c r="B14" s="236"/>
      <c r="C14" s="236"/>
      <c r="D14" s="237"/>
      <c r="E14" s="237"/>
      <c r="F14" s="237"/>
      <c r="G14" s="237"/>
      <c r="H14" s="237"/>
      <c r="I14" s="237"/>
      <c r="J14" s="237"/>
      <c r="K14" s="804"/>
      <c r="L14" s="805"/>
      <c r="M14" s="237"/>
      <c r="N14" s="237"/>
      <c r="O14" s="237"/>
      <c r="P14" s="238"/>
    </row>
    <row r="15" spans="1:18" s="21" customFormat="1" ht="35.1" customHeight="1">
      <c r="A15" s="257"/>
      <c r="B15" s="236"/>
      <c r="C15" s="236"/>
      <c r="D15" s="237"/>
      <c r="E15" s="237"/>
      <c r="F15" s="237"/>
      <c r="G15" s="237"/>
      <c r="H15" s="237"/>
      <c r="I15" s="237"/>
      <c r="J15" s="237"/>
      <c r="K15" s="804"/>
      <c r="L15" s="805"/>
      <c r="M15" s="237"/>
      <c r="N15" s="237"/>
      <c r="O15" s="237"/>
      <c r="P15" s="238"/>
    </row>
    <row r="16" spans="1:18" s="21" customFormat="1" ht="35.1" customHeight="1" thickBot="1">
      <c r="A16" s="258"/>
      <c r="B16" s="241"/>
      <c r="C16" s="241"/>
      <c r="D16" s="242"/>
      <c r="E16" s="242"/>
      <c r="F16" s="242"/>
      <c r="G16" s="242"/>
      <c r="H16" s="242"/>
      <c r="I16" s="242"/>
      <c r="J16" s="242"/>
      <c r="K16" s="806"/>
      <c r="L16" s="807"/>
      <c r="M16" s="242"/>
      <c r="N16" s="242"/>
      <c r="O16" s="242"/>
      <c r="P16" s="243"/>
    </row>
    <row r="17" spans="1:16" s="21" customFormat="1" ht="35.1" customHeight="1" thickTop="1" thickBot="1">
      <c r="A17" s="35" t="s">
        <v>65</v>
      </c>
      <c r="B17" s="39"/>
      <c r="C17" s="39"/>
      <c r="D17" s="36">
        <f>COUNTIF(A8:A16,"*")</f>
        <v>0</v>
      </c>
      <c r="E17" s="36"/>
      <c r="F17" s="36"/>
      <c r="G17" s="36"/>
      <c r="H17" s="36"/>
      <c r="I17" s="36"/>
      <c r="J17" s="36"/>
      <c r="K17" s="808"/>
      <c r="L17" s="809"/>
      <c r="M17" s="36"/>
      <c r="N17" s="36"/>
      <c r="O17" s="36"/>
      <c r="P17" s="37"/>
    </row>
    <row r="18" spans="1:16" ht="13.8" thickTop="1"/>
  </sheetData>
  <mergeCells count="27">
    <mergeCell ref="N5:N6"/>
    <mergeCell ref="O5:P5"/>
    <mergeCell ref="L2:M2"/>
    <mergeCell ref="C3:D3"/>
    <mergeCell ref="L3:M3"/>
    <mergeCell ref="N3:P3"/>
    <mergeCell ref="L4:M4"/>
    <mergeCell ref="K6:L6"/>
    <mergeCell ref="K12:L12"/>
    <mergeCell ref="A5:A6"/>
    <mergeCell ref="C5:C6"/>
    <mergeCell ref="D5:D6"/>
    <mergeCell ref="E5:G5"/>
    <mergeCell ref="H5:H6"/>
    <mergeCell ref="B5:B6"/>
    <mergeCell ref="K7:L7"/>
    <mergeCell ref="K8:L8"/>
    <mergeCell ref="K9:L9"/>
    <mergeCell ref="K10:L10"/>
    <mergeCell ref="K11:L11"/>
    <mergeCell ref="J5:M5"/>
    <mergeCell ref="I5:I6"/>
    <mergeCell ref="K13:L13"/>
    <mergeCell ref="K14:L14"/>
    <mergeCell ref="K15:L15"/>
    <mergeCell ref="K16:L16"/>
    <mergeCell ref="K17:L17"/>
  </mergeCells>
  <phoneticPr fontId="2"/>
  <pageMargins left="0.35433070866141736" right="0.19685039370078741" top="0.55118110236220474" bottom="0.19685039370078741" header="0.39370078740157483" footer="0.19685039370078741"/>
  <pageSetup paperSize="9" scale="61" fitToHeight="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view="pageLayout" zoomScaleNormal="100" zoomScaleSheetLayoutView="100" workbookViewId="0">
      <selection activeCell="E8" sqref="E8"/>
    </sheetView>
  </sheetViews>
  <sheetFormatPr defaultRowHeight="27" customHeight="1"/>
  <cols>
    <col min="1" max="1" width="3.6640625" style="486" customWidth="1"/>
    <col min="2" max="2" width="21.88671875" style="1" customWidth="1"/>
    <col min="3" max="4" width="10.6640625" style="486" customWidth="1"/>
    <col min="5" max="5" width="38.44140625" style="486" customWidth="1"/>
    <col min="6" max="6" width="8.88671875" style="486"/>
    <col min="7" max="7" width="9" style="486" hidden="1" customWidth="1"/>
    <col min="8" max="16384" width="8.88671875" style="486"/>
  </cols>
  <sheetData>
    <row r="1" spans="1:7" ht="32.25" customHeight="1">
      <c r="A1" s="836" t="s">
        <v>507</v>
      </c>
      <c r="B1" s="836"/>
      <c r="C1" s="836"/>
      <c r="D1" s="836"/>
      <c r="E1" s="836"/>
      <c r="G1" s="486" t="s">
        <v>508</v>
      </c>
    </row>
    <row r="2" spans="1:7" ht="15" thickBot="1">
      <c r="B2" s="506"/>
      <c r="G2" s="486" t="s">
        <v>509</v>
      </c>
    </row>
    <row r="3" spans="1:7" ht="32.25" customHeight="1" thickTop="1" thickBot="1">
      <c r="B3" s="837" t="s">
        <v>510</v>
      </c>
      <c r="C3" s="839" t="s">
        <v>511</v>
      </c>
      <c r="D3" s="840"/>
      <c r="E3" s="507"/>
    </row>
    <row r="4" spans="1:7" ht="32.25" customHeight="1" thickTop="1" thickBot="1">
      <c r="B4" s="838"/>
      <c r="C4" s="841" t="s">
        <v>512</v>
      </c>
      <c r="D4" s="842"/>
      <c r="E4" s="507"/>
    </row>
    <row r="5" spans="1:7" ht="32.25" customHeight="1" thickTop="1" thickBot="1">
      <c r="B5" s="838"/>
      <c r="C5" s="829" t="s">
        <v>513</v>
      </c>
      <c r="D5" s="843"/>
      <c r="E5" s="508"/>
    </row>
    <row r="6" spans="1:7" ht="65.25" customHeight="1" thickTop="1" thickBot="1">
      <c r="B6" s="509" t="s">
        <v>514</v>
      </c>
      <c r="C6" s="844"/>
      <c r="D6" s="845"/>
      <c r="E6" s="845"/>
    </row>
    <row r="7" spans="1:7" ht="38.25" customHeight="1" thickTop="1" thickBot="1">
      <c r="B7" s="825" t="s">
        <v>515</v>
      </c>
      <c r="C7" s="827" t="s">
        <v>516</v>
      </c>
      <c r="D7" s="828"/>
      <c r="E7" s="510"/>
    </row>
    <row r="8" spans="1:7" ht="30.75" customHeight="1" thickTop="1" thickBot="1">
      <c r="B8" s="826"/>
      <c r="C8" s="829" t="s">
        <v>517</v>
      </c>
      <c r="D8" s="830"/>
      <c r="E8" s="508"/>
    </row>
    <row r="9" spans="1:7" ht="66.75" customHeight="1" thickTop="1" thickBot="1">
      <c r="B9" s="488" t="s">
        <v>518</v>
      </c>
      <c r="C9" s="831" t="s">
        <v>519</v>
      </c>
      <c r="D9" s="832"/>
      <c r="E9" s="511"/>
    </row>
    <row r="10" spans="1:7" ht="49.5" customHeight="1" thickTop="1" thickBot="1">
      <c r="B10" s="512" t="s">
        <v>520</v>
      </c>
      <c r="C10" s="833"/>
      <c r="D10" s="834"/>
      <c r="E10" s="835"/>
    </row>
    <row r="11" spans="1:7" ht="72.75" customHeight="1" thickTop="1" thickBot="1">
      <c r="A11" s="2"/>
      <c r="B11" s="512" t="s">
        <v>521</v>
      </c>
      <c r="C11" s="833"/>
      <c r="D11" s="834"/>
      <c r="E11" s="835"/>
    </row>
    <row r="12" spans="1:7" ht="27" customHeight="1">
      <c r="B12" s="8"/>
    </row>
    <row r="13" spans="1:7" ht="27" customHeight="1">
      <c r="B13" s="8"/>
    </row>
    <row r="14" spans="1:7" ht="27" customHeight="1">
      <c r="B14" s="8"/>
    </row>
    <row r="15" spans="1:7" ht="27" customHeight="1">
      <c r="B15" s="8"/>
    </row>
    <row r="16" spans="1:7" ht="27" customHeight="1">
      <c r="B16" s="8"/>
    </row>
    <row r="17" spans="2:2" ht="27" customHeight="1">
      <c r="B17" s="8"/>
    </row>
    <row r="18" spans="2:2" ht="27" customHeight="1">
      <c r="B18" s="8"/>
    </row>
    <row r="19" spans="2:2" ht="27" customHeight="1">
      <c r="B19" s="8"/>
    </row>
    <row r="20" spans="2:2" ht="27" customHeight="1">
      <c r="B20" s="8"/>
    </row>
    <row r="21" spans="2:2" ht="27" customHeight="1">
      <c r="B21" s="8"/>
    </row>
    <row r="22" spans="2:2" ht="27" customHeight="1">
      <c r="B22" s="8"/>
    </row>
    <row r="23" spans="2:2" ht="27" customHeight="1">
      <c r="B23" s="8"/>
    </row>
    <row r="24" spans="2:2" ht="27" customHeight="1">
      <c r="B24" s="8"/>
    </row>
    <row r="25" spans="2:2" ht="27" customHeight="1">
      <c r="B25" s="8"/>
    </row>
    <row r="26" spans="2:2" ht="27" customHeight="1">
      <c r="B26" s="8"/>
    </row>
    <row r="27" spans="2:2" ht="27" customHeight="1">
      <c r="B27" s="8"/>
    </row>
    <row r="28" spans="2:2" ht="27" customHeight="1">
      <c r="B28" s="8"/>
    </row>
    <row r="29" spans="2:2" ht="27" customHeight="1">
      <c r="B29" s="8"/>
    </row>
    <row r="30" spans="2:2" ht="27" customHeight="1">
      <c r="B30" s="8"/>
    </row>
  </sheetData>
  <mergeCells count="12">
    <mergeCell ref="C11:E11"/>
    <mergeCell ref="A1:E1"/>
    <mergeCell ref="B3:B5"/>
    <mergeCell ref="C3:D3"/>
    <mergeCell ref="C4:D4"/>
    <mergeCell ref="C5:D5"/>
    <mergeCell ref="C6:E6"/>
    <mergeCell ref="B7:B8"/>
    <mergeCell ref="C7:D7"/>
    <mergeCell ref="C8:D8"/>
    <mergeCell ref="C9:D9"/>
    <mergeCell ref="C10:E10"/>
  </mergeCells>
  <phoneticPr fontId="2"/>
  <dataValidations disablePrompts="1" count="1">
    <dataValidation type="list" allowBlank="1" showInputMessage="1" showErrorMessage="1" sqref="E7 E3:E4">
      <formula1>$G$1:$G$2</formula1>
    </dataValidation>
  </dataValidations>
  <pageMargins left="0.75" right="0.36" top="0.83" bottom="0.51" header="0.51200000000000001" footer="0.51200000000000001"/>
  <pageSetup paperSize="9" fitToHeight="0" orientation="portrait" horizont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view="pageLayout" zoomScaleNormal="85" zoomScaleSheetLayoutView="80" workbookViewId="0">
      <selection activeCell="F11" sqref="F11"/>
    </sheetView>
  </sheetViews>
  <sheetFormatPr defaultRowHeight="13.2"/>
  <cols>
    <col min="1" max="1" width="2.6640625" style="287" customWidth="1"/>
    <col min="2" max="2" width="5" style="287" customWidth="1"/>
    <col min="3" max="3" width="17.77734375" style="287" customWidth="1"/>
    <col min="4" max="4" width="13.44140625" style="287" customWidth="1"/>
    <col min="5" max="5" width="40.6640625" style="287" customWidth="1"/>
    <col min="6" max="6" width="16.88671875" style="290" customWidth="1"/>
    <col min="7" max="7" width="5.77734375" style="287" customWidth="1"/>
    <col min="8" max="8" width="9.109375" style="287" customWidth="1"/>
    <col min="9" max="9" width="12" style="299" customWidth="1"/>
    <col min="10" max="256" width="8.88671875" style="287"/>
    <col min="257" max="257" width="2.6640625" style="287" customWidth="1"/>
    <col min="258" max="258" width="5" style="287" customWidth="1"/>
    <col min="259" max="259" width="17.77734375" style="287" customWidth="1"/>
    <col min="260" max="260" width="13.44140625" style="287" customWidth="1"/>
    <col min="261" max="261" width="40.6640625" style="287" customWidth="1"/>
    <col min="262" max="262" width="16.88671875" style="287" customWidth="1"/>
    <col min="263" max="263" width="5.77734375" style="287" customWidth="1"/>
    <col min="264" max="264" width="9.109375" style="287" customWidth="1"/>
    <col min="265" max="265" width="12" style="287" customWidth="1"/>
    <col min="266" max="512" width="8.88671875" style="287"/>
    <col min="513" max="513" width="2.6640625" style="287" customWidth="1"/>
    <col min="514" max="514" width="5" style="287" customWidth="1"/>
    <col min="515" max="515" width="17.77734375" style="287" customWidth="1"/>
    <col min="516" max="516" width="13.44140625" style="287" customWidth="1"/>
    <col min="517" max="517" width="40.6640625" style="287" customWidth="1"/>
    <col min="518" max="518" width="16.88671875" style="287" customWidth="1"/>
    <col min="519" max="519" width="5.77734375" style="287" customWidth="1"/>
    <col min="520" max="520" width="9.109375" style="287" customWidth="1"/>
    <col min="521" max="521" width="12" style="287" customWidth="1"/>
    <col min="522" max="768" width="8.88671875" style="287"/>
    <col min="769" max="769" width="2.6640625" style="287" customWidth="1"/>
    <col min="770" max="770" width="5" style="287" customWidth="1"/>
    <col min="771" max="771" width="17.77734375" style="287" customWidth="1"/>
    <col min="772" max="772" width="13.44140625" style="287" customWidth="1"/>
    <col min="773" max="773" width="40.6640625" style="287" customWidth="1"/>
    <col min="774" max="774" width="16.88671875" style="287" customWidth="1"/>
    <col min="775" max="775" width="5.77734375" style="287" customWidth="1"/>
    <col min="776" max="776" width="9.109375" style="287" customWidth="1"/>
    <col min="777" max="777" width="12" style="287" customWidth="1"/>
    <col min="778" max="1024" width="8.88671875" style="287"/>
    <col min="1025" max="1025" width="2.6640625" style="287" customWidth="1"/>
    <col min="1026" max="1026" width="5" style="287" customWidth="1"/>
    <col min="1027" max="1027" width="17.77734375" style="287" customWidth="1"/>
    <col min="1028" max="1028" width="13.44140625" style="287" customWidth="1"/>
    <col min="1029" max="1029" width="40.6640625" style="287" customWidth="1"/>
    <col min="1030" max="1030" width="16.88671875" style="287" customWidth="1"/>
    <col min="1031" max="1031" width="5.77734375" style="287" customWidth="1"/>
    <col min="1032" max="1032" width="9.109375" style="287" customWidth="1"/>
    <col min="1033" max="1033" width="12" style="287" customWidth="1"/>
    <col min="1034" max="1280" width="8.88671875" style="287"/>
    <col min="1281" max="1281" width="2.6640625" style="287" customWidth="1"/>
    <col min="1282" max="1282" width="5" style="287" customWidth="1"/>
    <col min="1283" max="1283" width="17.77734375" style="287" customWidth="1"/>
    <col min="1284" max="1284" width="13.44140625" style="287" customWidth="1"/>
    <col min="1285" max="1285" width="40.6640625" style="287" customWidth="1"/>
    <col min="1286" max="1286" width="16.88671875" style="287" customWidth="1"/>
    <col min="1287" max="1287" width="5.77734375" style="287" customWidth="1"/>
    <col min="1288" max="1288" width="9.109375" style="287" customWidth="1"/>
    <col min="1289" max="1289" width="12" style="287" customWidth="1"/>
    <col min="1290" max="1536" width="8.88671875" style="287"/>
    <col min="1537" max="1537" width="2.6640625" style="287" customWidth="1"/>
    <col min="1538" max="1538" width="5" style="287" customWidth="1"/>
    <col min="1539" max="1539" width="17.77734375" style="287" customWidth="1"/>
    <col min="1540" max="1540" width="13.44140625" style="287" customWidth="1"/>
    <col min="1541" max="1541" width="40.6640625" style="287" customWidth="1"/>
    <col min="1542" max="1542" width="16.88671875" style="287" customWidth="1"/>
    <col min="1543" max="1543" width="5.77734375" style="287" customWidth="1"/>
    <col min="1544" max="1544" width="9.109375" style="287" customWidth="1"/>
    <col min="1545" max="1545" width="12" style="287" customWidth="1"/>
    <col min="1546" max="1792" width="8.88671875" style="287"/>
    <col min="1793" max="1793" width="2.6640625" style="287" customWidth="1"/>
    <col min="1794" max="1794" width="5" style="287" customWidth="1"/>
    <col min="1795" max="1795" width="17.77734375" style="287" customWidth="1"/>
    <col min="1796" max="1796" width="13.44140625" style="287" customWidth="1"/>
    <col min="1797" max="1797" width="40.6640625" style="287" customWidth="1"/>
    <col min="1798" max="1798" width="16.88671875" style="287" customWidth="1"/>
    <col min="1799" max="1799" width="5.77734375" style="287" customWidth="1"/>
    <col min="1800" max="1800" width="9.109375" style="287" customWidth="1"/>
    <col min="1801" max="1801" width="12" style="287" customWidth="1"/>
    <col min="1802" max="2048" width="8.88671875" style="287"/>
    <col min="2049" max="2049" width="2.6640625" style="287" customWidth="1"/>
    <col min="2050" max="2050" width="5" style="287" customWidth="1"/>
    <col min="2051" max="2051" width="17.77734375" style="287" customWidth="1"/>
    <col min="2052" max="2052" width="13.44140625" style="287" customWidth="1"/>
    <col min="2053" max="2053" width="40.6640625" style="287" customWidth="1"/>
    <col min="2054" max="2054" width="16.88671875" style="287" customWidth="1"/>
    <col min="2055" max="2055" width="5.77734375" style="287" customWidth="1"/>
    <col min="2056" max="2056" width="9.109375" style="287" customWidth="1"/>
    <col min="2057" max="2057" width="12" style="287" customWidth="1"/>
    <col min="2058" max="2304" width="8.88671875" style="287"/>
    <col min="2305" max="2305" width="2.6640625" style="287" customWidth="1"/>
    <col min="2306" max="2306" width="5" style="287" customWidth="1"/>
    <col min="2307" max="2307" width="17.77734375" style="287" customWidth="1"/>
    <col min="2308" max="2308" width="13.44140625" style="287" customWidth="1"/>
    <col min="2309" max="2309" width="40.6640625" style="287" customWidth="1"/>
    <col min="2310" max="2310" width="16.88671875" style="287" customWidth="1"/>
    <col min="2311" max="2311" width="5.77734375" style="287" customWidth="1"/>
    <col min="2312" max="2312" width="9.109375" style="287" customWidth="1"/>
    <col min="2313" max="2313" width="12" style="287" customWidth="1"/>
    <col min="2314" max="2560" width="8.88671875" style="287"/>
    <col min="2561" max="2561" width="2.6640625" style="287" customWidth="1"/>
    <col min="2562" max="2562" width="5" style="287" customWidth="1"/>
    <col min="2563" max="2563" width="17.77734375" style="287" customWidth="1"/>
    <col min="2564" max="2564" width="13.44140625" style="287" customWidth="1"/>
    <col min="2565" max="2565" width="40.6640625" style="287" customWidth="1"/>
    <col min="2566" max="2566" width="16.88671875" style="287" customWidth="1"/>
    <col min="2567" max="2567" width="5.77734375" style="287" customWidth="1"/>
    <col min="2568" max="2568" width="9.109375" style="287" customWidth="1"/>
    <col min="2569" max="2569" width="12" style="287" customWidth="1"/>
    <col min="2570" max="2816" width="8.88671875" style="287"/>
    <col min="2817" max="2817" width="2.6640625" style="287" customWidth="1"/>
    <col min="2818" max="2818" width="5" style="287" customWidth="1"/>
    <col min="2819" max="2819" width="17.77734375" style="287" customWidth="1"/>
    <col min="2820" max="2820" width="13.44140625" style="287" customWidth="1"/>
    <col min="2821" max="2821" width="40.6640625" style="287" customWidth="1"/>
    <col min="2822" max="2822" width="16.88671875" style="287" customWidth="1"/>
    <col min="2823" max="2823" width="5.77734375" style="287" customWidth="1"/>
    <col min="2824" max="2824" width="9.109375" style="287" customWidth="1"/>
    <col min="2825" max="2825" width="12" style="287" customWidth="1"/>
    <col min="2826" max="3072" width="8.88671875" style="287"/>
    <col min="3073" max="3073" width="2.6640625" style="287" customWidth="1"/>
    <col min="3074" max="3074" width="5" style="287" customWidth="1"/>
    <col min="3075" max="3075" width="17.77734375" style="287" customWidth="1"/>
    <col min="3076" max="3076" width="13.44140625" style="287" customWidth="1"/>
    <col min="3077" max="3077" width="40.6640625" style="287" customWidth="1"/>
    <col min="3078" max="3078" width="16.88671875" style="287" customWidth="1"/>
    <col min="3079" max="3079" width="5.77734375" style="287" customWidth="1"/>
    <col min="3080" max="3080" width="9.109375" style="287" customWidth="1"/>
    <col min="3081" max="3081" width="12" style="287" customWidth="1"/>
    <col min="3082" max="3328" width="8.88671875" style="287"/>
    <col min="3329" max="3329" width="2.6640625" style="287" customWidth="1"/>
    <col min="3330" max="3330" width="5" style="287" customWidth="1"/>
    <col min="3331" max="3331" width="17.77734375" style="287" customWidth="1"/>
    <col min="3332" max="3332" width="13.44140625" style="287" customWidth="1"/>
    <col min="3333" max="3333" width="40.6640625" style="287" customWidth="1"/>
    <col min="3334" max="3334" width="16.88671875" style="287" customWidth="1"/>
    <col min="3335" max="3335" width="5.77734375" style="287" customWidth="1"/>
    <col min="3336" max="3336" width="9.109375" style="287" customWidth="1"/>
    <col min="3337" max="3337" width="12" style="287" customWidth="1"/>
    <col min="3338" max="3584" width="8.88671875" style="287"/>
    <col min="3585" max="3585" width="2.6640625" style="287" customWidth="1"/>
    <col min="3586" max="3586" width="5" style="287" customWidth="1"/>
    <col min="3587" max="3587" width="17.77734375" style="287" customWidth="1"/>
    <col min="3588" max="3588" width="13.44140625" style="287" customWidth="1"/>
    <col min="3589" max="3589" width="40.6640625" style="287" customWidth="1"/>
    <col min="3590" max="3590" width="16.88671875" style="287" customWidth="1"/>
    <col min="3591" max="3591" width="5.77734375" style="287" customWidth="1"/>
    <col min="3592" max="3592" width="9.109375" style="287" customWidth="1"/>
    <col min="3593" max="3593" width="12" style="287" customWidth="1"/>
    <col min="3594" max="3840" width="8.88671875" style="287"/>
    <col min="3841" max="3841" width="2.6640625" style="287" customWidth="1"/>
    <col min="3842" max="3842" width="5" style="287" customWidth="1"/>
    <col min="3843" max="3843" width="17.77734375" style="287" customWidth="1"/>
    <col min="3844" max="3844" width="13.44140625" style="287" customWidth="1"/>
    <col min="3845" max="3845" width="40.6640625" style="287" customWidth="1"/>
    <col min="3846" max="3846" width="16.88671875" style="287" customWidth="1"/>
    <col min="3847" max="3847" width="5.77734375" style="287" customWidth="1"/>
    <col min="3848" max="3848" width="9.109375" style="287" customWidth="1"/>
    <col min="3849" max="3849" width="12" style="287" customWidth="1"/>
    <col min="3850" max="4096" width="8.88671875" style="287"/>
    <col min="4097" max="4097" width="2.6640625" style="287" customWidth="1"/>
    <col min="4098" max="4098" width="5" style="287" customWidth="1"/>
    <col min="4099" max="4099" width="17.77734375" style="287" customWidth="1"/>
    <col min="4100" max="4100" width="13.44140625" style="287" customWidth="1"/>
    <col min="4101" max="4101" width="40.6640625" style="287" customWidth="1"/>
    <col min="4102" max="4102" width="16.88671875" style="287" customWidth="1"/>
    <col min="4103" max="4103" width="5.77734375" style="287" customWidth="1"/>
    <col min="4104" max="4104" width="9.109375" style="287" customWidth="1"/>
    <col min="4105" max="4105" width="12" style="287" customWidth="1"/>
    <col min="4106" max="4352" width="8.88671875" style="287"/>
    <col min="4353" max="4353" width="2.6640625" style="287" customWidth="1"/>
    <col min="4354" max="4354" width="5" style="287" customWidth="1"/>
    <col min="4355" max="4355" width="17.77734375" style="287" customWidth="1"/>
    <col min="4356" max="4356" width="13.44140625" style="287" customWidth="1"/>
    <col min="4357" max="4357" width="40.6640625" style="287" customWidth="1"/>
    <col min="4358" max="4358" width="16.88671875" style="287" customWidth="1"/>
    <col min="4359" max="4359" width="5.77734375" style="287" customWidth="1"/>
    <col min="4360" max="4360" width="9.109375" style="287" customWidth="1"/>
    <col min="4361" max="4361" width="12" style="287" customWidth="1"/>
    <col min="4362" max="4608" width="8.88671875" style="287"/>
    <col min="4609" max="4609" width="2.6640625" style="287" customWidth="1"/>
    <col min="4610" max="4610" width="5" style="287" customWidth="1"/>
    <col min="4611" max="4611" width="17.77734375" style="287" customWidth="1"/>
    <col min="4612" max="4612" width="13.44140625" style="287" customWidth="1"/>
    <col min="4613" max="4613" width="40.6640625" style="287" customWidth="1"/>
    <col min="4614" max="4614" width="16.88671875" style="287" customWidth="1"/>
    <col min="4615" max="4615" width="5.77734375" style="287" customWidth="1"/>
    <col min="4616" max="4616" width="9.109375" style="287" customWidth="1"/>
    <col min="4617" max="4617" width="12" style="287" customWidth="1"/>
    <col min="4618" max="4864" width="8.88671875" style="287"/>
    <col min="4865" max="4865" width="2.6640625" style="287" customWidth="1"/>
    <col min="4866" max="4866" width="5" style="287" customWidth="1"/>
    <col min="4867" max="4867" width="17.77734375" style="287" customWidth="1"/>
    <col min="4868" max="4868" width="13.44140625" style="287" customWidth="1"/>
    <col min="4869" max="4869" width="40.6640625" style="287" customWidth="1"/>
    <col min="4870" max="4870" width="16.88671875" style="287" customWidth="1"/>
    <col min="4871" max="4871" width="5.77734375" style="287" customWidth="1"/>
    <col min="4872" max="4872" width="9.109375" style="287" customWidth="1"/>
    <col min="4873" max="4873" width="12" style="287" customWidth="1"/>
    <col min="4874" max="5120" width="8.88671875" style="287"/>
    <col min="5121" max="5121" width="2.6640625" style="287" customWidth="1"/>
    <col min="5122" max="5122" width="5" style="287" customWidth="1"/>
    <col min="5123" max="5123" width="17.77734375" style="287" customWidth="1"/>
    <col min="5124" max="5124" width="13.44140625" style="287" customWidth="1"/>
    <col min="5125" max="5125" width="40.6640625" style="287" customWidth="1"/>
    <col min="5126" max="5126" width="16.88671875" style="287" customWidth="1"/>
    <col min="5127" max="5127" width="5.77734375" style="287" customWidth="1"/>
    <col min="5128" max="5128" width="9.109375" style="287" customWidth="1"/>
    <col min="5129" max="5129" width="12" style="287" customWidth="1"/>
    <col min="5130" max="5376" width="8.88671875" style="287"/>
    <col min="5377" max="5377" width="2.6640625" style="287" customWidth="1"/>
    <col min="5378" max="5378" width="5" style="287" customWidth="1"/>
    <col min="5379" max="5379" width="17.77734375" style="287" customWidth="1"/>
    <col min="5380" max="5380" width="13.44140625" style="287" customWidth="1"/>
    <col min="5381" max="5381" width="40.6640625" style="287" customWidth="1"/>
    <col min="5382" max="5382" width="16.88671875" style="287" customWidth="1"/>
    <col min="5383" max="5383" width="5.77734375" style="287" customWidth="1"/>
    <col min="5384" max="5384" width="9.109375" style="287" customWidth="1"/>
    <col min="5385" max="5385" width="12" style="287" customWidth="1"/>
    <col min="5386" max="5632" width="8.88671875" style="287"/>
    <col min="5633" max="5633" width="2.6640625" style="287" customWidth="1"/>
    <col min="5634" max="5634" width="5" style="287" customWidth="1"/>
    <col min="5635" max="5635" width="17.77734375" style="287" customWidth="1"/>
    <col min="5636" max="5636" width="13.44140625" style="287" customWidth="1"/>
    <col min="5637" max="5637" width="40.6640625" style="287" customWidth="1"/>
    <col min="5638" max="5638" width="16.88671875" style="287" customWidth="1"/>
    <col min="5639" max="5639" width="5.77734375" style="287" customWidth="1"/>
    <col min="5640" max="5640" width="9.109375" style="287" customWidth="1"/>
    <col min="5641" max="5641" width="12" style="287" customWidth="1"/>
    <col min="5642" max="5888" width="8.88671875" style="287"/>
    <col min="5889" max="5889" width="2.6640625" style="287" customWidth="1"/>
    <col min="5890" max="5890" width="5" style="287" customWidth="1"/>
    <col min="5891" max="5891" width="17.77734375" style="287" customWidth="1"/>
    <col min="5892" max="5892" width="13.44140625" style="287" customWidth="1"/>
    <col min="5893" max="5893" width="40.6640625" style="287" customWidth="1"/>
    <col min="5894" max="5894" width="16.88671875" style="287" customWidth="1"/>
    <col min="5895" max="5895" width="5.77734375" style="287" customWidth="1"/>
    <col min="5896" max="5896" width="9.109375" style="287" customWidth="1"/>
    <col min="5897" max="5897" width="12" style="287" customWidth="1"/>
    <col min="5898" max="6144" width="8.88671875" style="287"/>
    <col min="6145" max="6145" width="2.6640625" style="287" customWidth="1"/>
    <col min="6146" max="6146" width="5" style="287" customWidth="1"/>
    <col min="6147" max="6147" width="17.77734375" style="287" customWidth="1"/>
    <col min="6148" max="6148" width="13.44140625" style="287" customWidth="1"/>
    <col min="6149" max="6149" width="40.6640625" style="287" customWidth="1"/>
    <col min="6150" max="6150" width="16.88671875" style="287" customWidth="1"/>
    <col min="6151" max="6151" width="5.77734375" style="287" customWidth="1"/>
    <col min="6152" max="6152" width="9.109375" style="287" customWidth="1"/>
    <col min="6153" max="6153" width="12" style="287" customWidth="1"/>
    <col min="6154" max="6400" width="8.88671875" style="287"/>
    <col min="6401" max="6401" width="2.6640625" style="287" customWidth="1"/>
    <col min="6402" max="6402" width="5" style="287" customWidth="1"/>
    <col min="6403" max="6403" width="17.77734375" style="287" customWidth="1"/>
    <col min="6404" max="6404" width="13.44140625" style="287" customWidth="1"/>
    <col min="6405" max="6405" width="40.6640625" style="287" customWidth="1"/>
    <col min="6406" max="6406" width="16.88671875" style="287" customWidth="1"/>
    <col min="6407" max="6407" width="5.77734375" style="287" customWidth="1"/>
    <col min="6408" max="6408" width="9.109375" style="287" customWidth="1"/>
    <col min="6409" max="6409" width="12" style="287" customWidth="1"/>
    <col min="6410" max="6656" width="8.88671875" style="287"/>
    <col min="6657" max="6657" width="2.6640625" style="287" customWidth="1"/>
    <col min="6658" max="6658" width="5" style="287" customWidth="1"/>
    <col min="6659" max="6659" width="17.77734375" style="287" customWidth="1"/>
    <col min="6660" max="6660" width="13.44140625" style="287" customWidth="1"/>
    <col min="6661" max="6661" width="40.6640625" style="287" customWidth="1"/>
    <col min="6662" max="6662" width="16.88671875" style="287" customWidth="1"/>
    <col min="6663" max="6663" width="5.77734375" style="287" customWidth="1"/>
    <col min="6664" max="6664" width="9.109375" style="287" customWidth="1"/>
    <col min="6665" max="6665" width="12" style="287" customWidth="1"/>
    <col min="6666" max="6912" width="8.88671875" style="287"/>
    <col min="6913" max="6913" width="2.6640625" style="287" customWidth="1"/>
    <col min="6914" max="6914" width="5" style="287" customWidth="1"/>
    <col min="6915" max="6915" width="17.77734375" style="287" customWidth="1"/>
    <col min="6916" max="6916" width="13.44140625" style="287" customWidth="1"/>
    <col min="6917" max="6917" width="40.6640625" style="287" customWidth="1"/>
    <col min="6918" max="6918" width="16.88671875" style="287" customWidth="1"/>
    <col min="6919" max="6919" width="5.77734375" style="287" customWidth="1"/>
    <col min="6920" max="6920" width="9.109375" style="287" customWidth="1"/>
    <col min="6921" max="6921" width="12" style="287" customWidth="1"/>
    <col min="6922" max="7168" width="8.88671875" style="287"/>
    <col min="7169" max="7169" width="2.6640625" style="287" customWidth="1"/>
    <col min="7170" max="7170" width="5" style="287" customWidth="1"/>
    <col min="7171" max="7171" width="17.77734375" style="287" customWidth="1"/>
    <col min="7172" max="7172" width="13.44140625" style="287" customWidth="1"/>
    <col min="7173" max="7173" width="40.6640625" style="287" customWidth="1"/>
    <col min="7174" max="7174" width="16.88671875" style="287" customWidth="1"/>
    <col min="7175" max="7175" width="5.77734375" style="287" customWidth="1"/>
    <col min="7176" max="7176" width="9.109375" style="287" customWidth="1"/>
    <col min="7177" max="7177" width="12" style="287" customWidth="1"/>
    <col min="7178" max="7424" width="8.88671875" style="287"/>
    <col min="7425" max="7425" width="2.6640625" style="287" customWidth="1"/>
    <col min="7426" max="7426" width="5" style="287" customWidth="1"/>
    <col min="7427" max="7427" width="17.77734375" style="287" customWidth="1"/>
    <col min="7428" max="7428" width="13.44140625" style="287" customWidth="1"/>
    <col min="7429" max="7429" width="40.6640625" style="287" customWidth="1"/>
    <col min="7430" max="7430" width="16.88671875" style="287" customWidth="1"/>
    <col min="7431" max="7431" width="5.77734375" style="287" customWidth="1"/>
    <col min="7432" max="7432" width="9.109375" style="287" customWidth="1"/>
    <col min="7433" max="7433" width="12" style="287" customWidth="1"/>
    <col min="7434" max="7680" width="8.88671875" style="287"/>
    <col min="7681" max="7681" width="2.6640625" style="287" customWidth="1"/>
    <col min="7682" max="7682" width="5" style="287" customWidth="1"/>
    <col min="7683" max="7683" width="17.77734375" style="287" customWidth="1"/>
    <col min="7684" max="7684" width="13.44140625" style="287" customWidth="1"/>
    <col min="7685" max="7685" width="40.6640625" style="287" customWidth="1"/>
    <col min="7686" max="7686" width="16.88671875" style="287" customWidth="1"/>
    <col min="7687" max="7687" width="5.77734375" style="287" customWidth="1"/>
    <col min="7688" max="7688" width="9.109375" style="287" customWidth="1"/>
    <col min="7689" max="7689" width="12" style="287" customWidth="1"/>
    <col min="7690" max="7936" width="8.88671875" style="287"/>
    <col min="7937" max="7937" width="2.6640625" style="287" customWidth="1"/>
    <col min="7938" max="7938" width="5" style="287" customWidth="1"/>
    <col min="7939" max="7939" width="17.77734375" style="287" customWidth="1"/>
    <col min="7940" max="7940" width="13.44140625" style="287" customWidth="1"/>
    <col min="7941" max="7941" width="40.6640625" style="287" customWidth="1"/>
    <col min="7942" max="7942" width="16.88671875" style="287" customWidth="1"/>
    <col min="7943" max="7943" width="5.77734375" style="287" customWidth="1"/>
    <col min="7944" max="7944" width="9.109375" style="287" customWidth="1"/>
    <col min="7945" max="7945" width="12" style="287" customWidth="1"/>
    <col min="7946" max="8192" width="8.88671875" style="287"/>
    <col min="8193" max="8193" width="2.6640625" style="287" customWidth="1"/>
    <col min="8194" max="8194" width="5" style="287" customWidth="1"/>
    <col min="8195" max="8195" width="17.77734375" style="287" customWidth="1"/>
    <col min="8196" max="8196" width="13.44140625" style="287" customWidth="1"/>
    <col min="8197" max="8197" width="40.6640625" style="287" customWidth="1"/>
    <col min="8198" max="8198" width="16.88671875" style="287" customWidth="1"/>
    <col min="8199" max="8199" width="5.77734375" style="287" customWidth="1"/>
    <col min="8200" max="8200" width="9.109375" style="287" customWidth="1"/>
    <col min="8201" max="8201" width="12" style="287" customWidth="1"/>
    <col min="8202" max="8448" width="8.88671875" style="287"/>
    <col min="8449" max="8449" width="2.6640625" style="287" customWidth="1"/>
    <col min="8450" max="8450" width="5" style="287" customWidth="1"/>
    <col min="8451" max="8451" width="17.77734375" style="287" customWidth="1"/>
    <col min="8452" max="8452" width="13.44140625" style="287" customWidth="1"/>
    <col min="8453" max="8453" width="40.6640625" style="287" customWidth="1"/>
    <col min="8454" max="8454" width="16.88671875" style="287" customWidth="1"/>
    <col min="8455" max="8455" width="5.77734375" style="287" customWidth="1"/>
    <col min="8456" max="8456" width="9.109375" style="287" customWidth="1"/>
    <col min="8457" max="8457" width="12" style="287" customWidth="1"/>
    <col min="8458" max="8704" width="8.88671875" style="287"/>
    <col min="8705" max="8705" width="2.6640625" style="287" customWidth="1"/>
    <col min="8706" max="8706" width="5" style="287" customWidth="1"/>
    <col min="8707" max="8707" width="17.77734375" style="287" customWidth="1"/>
    <col min="8708" max="8708" width="13.44140625" style="287" customWidth="1"/>
    <col min="8709" max="8709" width="40.6640625" style="287" customWidth="1"/>
    <col min="8710" max="8710" width="16.88671875" style="287" customWidth="1"/>
    <col min="8711" max="8711" width="5.77734375" style="287" customWidth="1"/>
    <col min="8712" max="8712" width="9.109375" style="287" customWidth="1"/>
    <col min="8713" max="8713" width="12" style="287" customWidth="1"/>
    <col min="8714" max="8960" width="8.88671875" style="287"/>
    <col min="8961" max="8961" width="2.6640625" style="287" customWidth="1"/>
    <col min="8962" max="8962" width="5" style="287" customWidth="1"/>
    <col min="8963" max="8963" width="17.77734375" style="287" customWidth="1"/>
    <col min="8964" max="8964" width="13.44140625" style="287" customWidth="1"/>
    <col min="8965" max="8965" width="40.6640625" style="287" customWidth="1"/>
    <col min="8966" max="8966" width="16.88671875" style="287" customWidth="1"/>
    <col min="8967" max="8967" width="5.77734375" style="287" customWidth="1"/>
    <col min="8968" max="8968" width="9.109375" style="287" customWidth="1"/>
    <col min="8969" max="8969" width="12" style="287" customWidth="1"/>
    <col min="8970" max="9216" width="8.88671875" style="287"/>
    <col min="9217" max="9217" width="2.6640625" style="287" customWidth="1"/>
    <col min="9218" max="9218" width="5" style="287" customWidth="1"/>
    <col min="9219" max="9219" width="17.77734375" style="287" customWidth="1"/>
    <col min="9220" max="9220" width="13.44140625" style="287" customWidth="1"/>
    <col min="9221" max="9221" width="40.6640625" style="287" customWidth="1"/>
    <col min="9222" max="9222" width="16.88671875" style="287" customWidth="1"/>
    <col min="9223" max="9223" width="5.77734375" style="287" customWidth="1"/>
    <col min="9224" max="9224" width="9.109375" style="287" customWidth="1"/>
    <col min="9225" max="9225" width="12" style="287" customWidth="1"/>
    <col min="9226" max="9472" width="8.88671875" style="287"/>
    <col min="9473" max="9473" width="2.6640625" style="287" customWidth="1"/>
    <col min="9474" max="9474" width="5" style="287" customWidth="1"/>
    <col min="9475" max="9475" width="17.77734375" style="287" customWidth="1"/>
    <col min="9476" max="9476" width="13.44140625" style="287" customWidth="1"/>
    <col min="9477" max="9477" width="40.6640625" style="287" customWidth="1"/>
    <col min="9478" max="9478" width="16.88671875" style="287" customWidth="1"/>
    <col min="9479" max="9479" width="5.77734375" style="287" customWidth="1"/>
    <col min="9480" max="9480" width="9.109375" style="287" customWidth="1"/>
    <col min="9481" max="9481" width="12" style="287" customWidth="1"/>
    <col min="9482" max="9728" width="8.88671875" style="287"/>
    <col min="9729" max="9729" width="2.6640625" style="287" customWidth="1"/>
    <col min="9730" max="9730" width="5" style="287" customWidth="1"/>
    <col min="9731" max="9731" width="17.77734375" style="287" customWidth="1"/>
    <col min="9732" max="9732" width="13.44140625" style="287" customWidth="1"/>
    <col min="9733" max="9733" width="40.6640625" style="287" customWidth="1"/>
    <col min="9734" max="9734" width="16.88671875" style="287" customWidth="1"/>
    <col min="9735" max="9735" width="5.77734375" style="287" customWidth="1"/>
    <col min="9736" max="9736" width="9.109375" style="287" customWidth="1"/>
    <col min="9737" max="9737" width="12" style="287" customWidth="1"/>
    <col min="9738" max="9984" width="8.88671875" style="287"/>
    <col min="9985" max="9985" width="2.6640625" style="287" customWidth="1"/>
    <col min="9986" max="9986" width="5" style="287" customWidth="1"/>
    <col min="9987" max="9987" width="17.77734375" style="287" customWidth="1"/>
    <col min="9988" max="9988" width="13.44140625" style="287" customWidth="1"/>
    <col min="9989" max="9989" width="40.6640625" style="287" customWidth="1"/>
    <col min="9990" max="9990" width="16.88671875" style="287" customWidth="1"/>
    <col min="9991" max="9991" width="5.77734375" style="287" customWidth="1"/>
    <col min="9992" max="9992" width="9.109375" style="287" customWidth="1"/>
    <col min="9993" max="9993" width="12" style="287" customWidth="1"/>
    <col min="9994" max="10240" width="8.88671875" style="287"/>
    <col min="10241" max="10241" width="2.6640625" style="287" customWidth="1"/>
    <col min="10242" max="10242" width="5" style="287" customWidth="1"/>
    <col min="10243" max="10243" width="17.77734375" style="287" customWidth="1"/>
    <col min="10244" max="10244" width="13.44140625" style="287" customWidth="1"/>
    <col min="10245" max="10245" width="40.6640625" style="287" customWidth="1"/>
    <col min="10246" max="10246" width="16.88671875" style="287" customWidth="1"/>
    <col min="10247" max="10247" width="5.77734375" style="287" customWidth="1"/>
    <col min="10248" max="10248" width="9.109375" style="287" customWidth="1"/>
    <col min="10249" max="10249" width="12" style="287" customWidth="1"/>
    <col min="10250" max="10496" width="8.88671875" style="287"/>
    <col min="10497" max="10497" width="2.6640625" style="287" customWidth="1"/>
    <col min="10498" max="10498" width="5" style="287" customWidth="1"/>
    <col min="10499" max="10499" width="17.77734375" style="287" customWidth="1"/>
    <col min="10500" max="10500" width="13.44140625" style="287" customWidth="1"/>
    <col min="10501" max="10501" width="40.6640625" style="287" customWidth="1"/>
    <col min="10502" max="10502" width="16.88671875" style="287" customWidth="1"/>
    <col min="10503" max="10503" width="5.77734375" style="287" customWidth="1"/>
    <col min="10504" max="10504" width="9.109375" style="287" customWidth="1"/>
    <col min="10505" max="10505" width="12" style="287" customWidth="1"/>
    <col min="10506" max="10752" width="8.88671875" style="287"/>
    <col min="10753" max="10753" width="2.6640625" style="287" customWidth="1"/>
    <col min="10754" max="10754" width="5" style="287" customWidth="1"/>
    <col min="10755" max="10755" width="17.77734375" style="287" customWidth="1"/>
    <col min="10756" max="10756" width="13.44140625" style="287" customWidth="1"/>
    <col min="10757" max="10757" width="40.6640625" style="287" customWidth="1"/>
    <col min="10758" max="10758" width="16.88671875" style="287" customWidth="1"/>
    <col min="10759" max="10759" width="5.77734375" style="287" customWidth="1"/>
    <col min="10760" max="10760" width="9.109375" style="287" customWidth="1"/>
    <col min="10761" max="10761" width="12" style="287" customWidth="1"/>
    <col min="10762" max="11008" width="8.88671875" style="287"/>
    <col min="11009" max="11009" width="2.6640625" style="287" customWidth="1"/>
    <col min="11010" max="11010" width="5" style="287" customWidth="1"/>
    <col min="11011" max="11011" width="17.77734375" style="287" customWidth="1"/>
    <col min="11012" max="11012" width="13.44140625" style="287" customWidth="1"/>
    <col min="11013" max="11013" width="40.6640625" style="287" customWidth="1"/>
    <col min="11014" max="11014" width="16.88671875" style="287" customWidth="1"/>
    <col min="11015" max="11015" width="5.77734375" style="287" customWidth="1"/>
    <col min="11016" max="11016" width="9.109375" style="287" customWidth="1"/>
    <col min="11017" max="11017" width="12" style="287" customWidth="1"/>
    <col min="11018" max="11264" width="8.88671875" style="287"/>
    <col min="11265" max="11265" width="2.6640625" style="287" customWidth="1"/>
    <col min="11266" max="11266" width="5" style="287" customWidth="1"/>
    <col min="11267" max="11267" width="17.77734375" style="287" customWidth="1"/>
    <col min="11268" max="11268" width="13.44140625" style="287" customWidth="1"/>
    <col min="11269" max="11269" width="40.6640625" style="287" customWidth="1"/>
    <col min="11270" max="11270" width="16.88671875" style="287" customWidth="1"/>
    <col min="11271" max="11271" width="5.77734375" style="287" customWidth="1"/>
    <col min="11272" max="11272" width="9.109375" style="287" customWidth="1"/>
    <col min="11273" max="11273" width="12" style="287" customWidth="1"/>
    <col min="11274" max="11520" width="8.88671875" style="287"/>
    <col min="11521" max="11521" width="2.6640625" style="287" customWidth="1"/>
    <col min="11522" max="11522" width="5" style="287" customWidth="1"/>
    <col min="11523" max="11523" width="17.77734375" style="287" customWidth="1"/>
    <col min="11524" max="11524" width="13.44140625" style="287" customWidth="1"/>
    <col min="11525" max="11525" width="40.6640625" style="287" customWidth="1"/>
    <col min="11526" max="11526" width="16.88671875" style="287" customWidth="1"/>
    <col min="11527" max="11527" width="5.77734375" style="287" customWidth="1"/>
    <col min="11528" max="11528" width="9.109375" style="287" customWidth="1"/>
    <col min="11529" max="11529" width="12" style="287" customWidth="1"/>
    <col min="11530" max="11776" width="8.88671875" style="287"/>
    <col min="11777" max="11777" width="2.6640625" style="287" customWidth="1"/>
    <col min="11778" max="11778" width="5" style="287" customWidth="1"/>
    <col min="11779" max="11779" width="17.77734375" style="287" customWidth="1"/>
    <col min="11780" max="11780" width="13.44140625" style="287" customWidth="1"/>
    <col min="11781" max="11781" width="40.6640625" style="287" customWidth="1"/>
    <col min="11782" max="11782" width="16.88671875" style="287" customWidth="1"/>
    <col min="11783" max="11783" width="5.77734375" style="287" customWidth="1"/>
    <col min="11784" max="11784" width="9.109375" style="287" customWidth="1"/>
    <col min="11785" max="11785" width="12" style="287" customWidth="1"/>
    <col min="11786" max="12032" width="8.88671875" style="287"/>
    <col min="12033" max="12033" width="2.6640625" style="287" customWidth="1"/>
    <col min="12034" max="12034" width="5" style="287" customWidth="1"/>
    <col min="12035" max="12035" width="17.77734375" style="287" customWidth="1"/>
    <col min="12036" max="12036" width="13.44140625" style="287" customWidth="1"/>
    <col min="12037" max="12037" width="40.6640625" style="287" customWidth="1"/>
    <col min="12038" max="12038" width="16.88671875" style="287" customWidth="1"/>
    <col min="12039" max="12039" width="5.77734375" style="287" customWidth="1"/>
    <col min="12040" max="12040" width="9.109375" style="287" customWidth="1"/>
    <col min="12041" max="12041" width="12" style="287" customWidth="1"/>
    <col min="12042" max="12288" width="8.88671875" style="287"/>
    <col min="12289" max="12289" width="2.6640625" style="287" customWidth="1"/>
    <col min="12290" max="12290" width="5" style="287" customWidth="1"/>
    <col min="12291" max="12291" width="17.77734375" style="287" customWidth="1"/>
    <col min="12292" max="12292" width="13.44140625" style="287" customWidth="1"/>
    <col min="12293" max="12293" width="40.6640625" style="287" customWidth="1"/>
    <col min="12294" max="12294" width="16.88671875" style="287" customWidth="1"/>
    <col min="12295" max="12295" width="5.77734375" style="287" customWidth="1"/>
    <col min="12296" max="12296" width="9.109375" style="287" customWidth="1"/>
    <col min="12297" max="12297" width="12" style="287" customWidth="1"/>
    <col min="12298" max="12544" width="8.88671875" style="287"/>
    <col min="12545" max="12545" width="2.6640625" style="287" customWidth="1"/>
    <col min="12546" max="12546" width="5" style="287" customWidth="1"/>
    <col min="12547" max="12547" width="17.77734375" style="287" customWidth="1"/>
    <col min="12548" max="12548" width="13.44140625" style="287" customWidth="1"/>
    <col min="12549" max="12549" width="40.6640625" style="287" customWidth="1"/>
    <col min="12550" max="12550" width="16.88671875" style="287" customWidth="1"/>
    <col min="12551" max="12551" width="5.77734375" style="287" customWidth="1"/>
    <col min="12552" max="12552" width="9.109375" style="287" customWidth="1"/>
    <col min="12553" max="12553" width="12" style="287" customWidth="1"/>
    <col min="12554" max="12800" width="8.88671875" style="287"/>
    <col min="12801" max="12801" width="2.6640625" style="287" customWidth="1"/>
    <col min="12802" max="12802" width="5" style="287" customWidth="1"/>
    <col min="12803" max="12803" width="17.77734375" style="287" customWidth="1"/>
    <col min="12804" max="12804" width="13.44140625" style="287" customWidth="1"/>
    <col min="12805" max="12805" width="40.6640625" style="287" customWidth="1"/>
    <col min="12806" max="12806" width="16.88671875" style="287" customWidth="1"/>
    <col min="12807" max="12807" width="5.77734375" style="287" customWidth="1"/>
    <col min="12808" max="12808" width="9.109375" style="287" customWidth="1"/>
    <col min="12809" max="12809" width="12" style="287" customWidth="1"/>
    <col min="12810" max="13056" width="8.88671875" style="287"/>
    <col min="13057" max="13057" width="2.6640625" style="287" customWidth="1"/>
    <col min="13058" max="13058" width="5" style="287" customWidth="1"/>
    <col min="13059" max="13059" width="17.77734375" style="287" customWidth="1"/>
    <col min="13060" max="13060" width="13.44140625" style="287" customWidth="1"/>
    <col min="13061" max="13061" width="40.6640625" style="287" customWidth="1"/>
    <col min="13062" max="13062" width="16.88671875" style="287" customWidth="1"/>
    <col min="13063" max="13063" width="5.77734375" style="287" customWidth="1"/>
    <col min="13064" max="13064" width="9.109375" style="287" customWidth="1"/>
    <col min="13065" max="13065" width="12" style="287" customWidth="1"/>
    <col min="13066" max="13312" width="8.88671875" style="287"/>
    <col min="13313" max="13313" width="2.6640625" style="287" customWidth="1"/>
    <col min="13314" max="13314" width="5" style="287" customWidth="1"/>
    <col min="13315" max="13315" width="17.77734375" style="287" customWidth="1"/>
    <col min="13316" max="13316" width="13.44140625" style="287" customWidth="1"/>
    <col min="13317" max="13317" width="40.6640625" style="287" customWidth="1"/>
    <col min="13318" max="13318" width="16.88671875" style="287" customWidth="1"/>
    <col min="13319" max="13319" width="5.77734375" style="287" customWidth="1"/>
    <col min="13320" max="13320" width="9.109375" style="287" customWidth="1"/>
    <col min="13321" max="13321" width="12" style="287" customWidth="1"/>
    <col min="13322" max="13568" width="8.88671875" style="287"/>
    <col min="13569" max="13569" width="2.6640625" style="287" customWidth="1"/>
    <col min="13570" max="13570" width="5" style="287" customWidth="1"/>
    <col min="13571" max="13571" width="17.77734375" style="287" customWidth="1"/>
    <col min="13572" max="13572" width="13.44140625" style="287" customWidth="1"/>
    <col min="13573" max="13573" width="40.6640625" style="287" customWidth="1"/>
    <col min="13574" max="13574" width="16.88671875" style="287" customWidth="1"/>
    <col min="13575" max="13575" width="5.77734375" style="287" customWidth="1"/>
    <col min="13576" max="13576" width="9.109375" style="287" customWidth="1"/>
    <col min="13577" max="13577" width="12" style="287" customWidth="1"/>
    <col min="13578" max="13824" width="8.88671875" style="287"/>
    <col min="13825" max="13825" width="2.6640625" style="287" customWidth="1"/>
    <col min="13826" max="13826" width="5" style="287" customWidth="1"/>
    <col min="13827" max="13827" width="17.77734375" style="287" customWidth="1"/>
    <col min="13828" max="13828" width="13.44140625" style="287" customWidth="1"/>
    <col min="13829" max="13829" width="40.6640625" style="287" customWidth="1"/>
    <col min="13830" max="13830" width="16.88671875" style="287" customWidth="1"/>
    <col min="13831" max="13831" width="5.77734375" style="287" customWidth="1"/>
    <col min="13832" max="13832" width="9.109375" style="287" customWidth="1"/>
    <col min="13833" max="13833" width="12" style="287" customWidth="1"/>
    <col min="13834" max="14080" width="8.88671875" style="287"/>
    <col min="14081" max="14081" width="2.6640625" style="287" customWidth="1"/>
    <col min="14082" max="14082" width="5" style="287" customWidth="1"/>
    <col min="14083" max="14083" width="17.77734375" style="287" customWidth="1"/>
    <col min="14084" max="14084" width="13.44140625" style="287" customWidth="1"/>
    <col min="14085" max="14085" width="40.6640625" style="287" customWidth="1"/>
    <col min="14086" max="14086" width="16.88671875" style="287" customWidth="1"/>
    <col min="14087" max="14087" width="5.77734375" style="287" customWidth="1"/>
    <col min="14088" max="14088" width="9.109375" style="287" customWidth="1"/>
    <col min="14089" max="14089" width="12" style="287" customWidth="1"/>
    <col min="14090" max="14336" width="8.88671875" style="287"/>
    <col min="14337" max="14337" width="2.6640625" style="287" customWidth="1"/>
    <col min="14338" max="14338" width="5" style="287" customWidth="1"/>
    <col min="14339" max="14339" width="17.77734375" style="287" customWidth="1"/>
    <col min="14340" max="14340" width="13.44140625" style="287" customWidth="1"/>
    <col min="14341" max="14341" width="40.6640625" style="287" customWidth="1"/>
    <col min="14342" max="14342" width="16.88671875" style="287" customWidth="1"/>
    <col min="14343" max="14343" width="5.77734375" style="287" customWidth="1"/>
    <col min="14344" max="14344" width="9.109375" style="287" customWidth="1"/>
    <col min="14345" max="14345" width="12" style="287" customWidth="1"/>
    <col min="14346" max="14592" width="8.88671875" style="287"/>
    <col min="14593" max="14593" width="2.6640625" style="287" customWidth="1"/>
    <col min="14594" max="14594" width="5" style="287" customWidth="1"/>
    <col min="14595" max="14595" width="17.77734375" style="287" customWidth="1"/>
    <col min="14596" max="14596" width="13.44140625" style="287" customWidth="1"/>
    <col min="14597" max="14597" width="40.6640625" style="287" customWidth="1"/>
    <col min="14598" max="14598" width="16.88671875" style="287" customWidth="1"/>
    <col min="14599" max="14599" width="5.77734375" style="287" customWidth="1"/>
    <col min="14600" max="14600" width="9.109375" style="287" customWidth="1"/>
    <col min="14601" max="14601" width="12" style="287" customWidth="1"/>
    <col min="14602" max="14848" width="8.88671875" style="287"/>
    <col min="14849" max="14849" width="2.6640625" style="287" customWidth="1"/>
    <col min="14850" max="14850" width="5" style="287" customWidth="1"/>
    <col min="14851" max="14851" width="17.77734375" style="287" customWidth="1"/>
    <col min="14852" max="14852" width="13.44140625" style="287" customWidth="1"/>
    <col min="14853" max="14853" width="40.6640625" style="287" customWidth="1"/>
    <col min="14854" max="14854" width="16.88671875" style="287" customWidth="1"/>
    <col min="14855" max="14855" width="5.77734375" style="287" customWidth="1"/>
    <col min="14856" max="14856" width="9.109375" style="287" customWidth="1"/>
    <col min="14857" max="14857" width="12" style="287" customWidth="1"/>
    <col min="14858" max="15104" width="8.88671875" style="287"/>
    <col min="15105" max="15105" width="2.6640625" style="287" customWidth="1"/>
    <col min="15106" max="15106" width="5" style="287" customWidth="1"/>
    <col min="15107" max="15107" width="17.77734375" style="287" customWidth="1"/>
    <col min="15108" max="15108" width="13.44140625" style="287" customWidth="1"/>
    <col min="15109" max="15109" width="40.6640625" style="287" customWidth="1"/>
    <col min="15110" max="15110" width="16.88671875" style="287" customWidth="1"/>
    <col min="15111" max="15111" width="5.77734375" style="287" customWidth="1"/>
    <col min="15112" max="15112" width="9.109375" style="287" customWidth="1"/>
    <col min="15113" max="15113" width="12" style="287" customWidth="1"/>
    <col min="15114" max="15360" width="8.88671875" style="287"/>
    <col min="15361" max="15361" width="2.6640625" style="287" customWidth="1"/>
    <col min="15362" max="15362" width="5" style="287" customWidth="1"/>
    <col min="15363" max="15363" width="17.77734375" style="287" customWidth="1"/>
    <col min="15364" max="15364" width="13.44140625" style="287" customWidth="1"/>
    <col min="15365" max="15365" width="40.6640625" style="287" customWidth="1"/>
    <col min="15366" max="15366" width="16.88671875" style="287" customWidth="1"/>
    <col min="15367" max="15367" width="5.77734375" style="287" customWidth="1"/>
    <col min="15368" max="15368" width="9.109375" style="287" customWidth="1"/>
    <col min="15369" max="15369" width="12" style="287" customWidth="1"/>
    <col min="15370" max="15616" width="8.88671875" style="287"/>
    <col min="15617" max="15617" width="2.6640625" style="287" customWidth="1"/>
    <col min="15618" max="15618" width="5" style="287" customWidth="1"/>
    <col min="15619" max="15619" width="17.77734375" style="287" customWidth="1"/>
    <col min="15620" max="15620" width="13.44140625" style="287" customWidth="1"/>
    <col min="15621" max="15621" width="40.6640625" style="287" customWidth="1"/>
    <col min="15622" max="15622" width="16.88671875" style="287" customWidth="1"/>
    <col min="15623" max="15623" width="5.77734375" style="287" customWidth="1"/>
    <col min="15624" max="15624" width="9.109375" style="287" customWidth="1"/>
    <col min="15625" max="15625" width="12" style="287" customWidth="1"/>
    <col min="15626" max="15872" width="8.88671875" style="287"/>
    <col min="15873" max="15873" width="2.6640625" style="287" customWidth="1"/>
    <col min="15874" max="15874" width="5" style="287" customWidth="1"/>
    <col min="15875" max="15875" width="17.77734375" style="287" customWidth="1"/>
    <col min="15876" max="15876" width="13.44140625" style="287" customWidth="1"/>
    <col min="15877" max="15877" width="40.6640625" style="287" customWidth="1"/>
    <col min="15878" max="15878" width="16.88671875" style="287" customWidth="1"/>
    <col min="15879" max="15879" width="5.77734375" style="287" customWidth="1"/>
    <col min="15880" max="15880" width="9.109375" style="287" customWidth="1"/>
    <col min="15881" max="15881" width="12" style="287" customWidth="1"/>
    <col min="15882" max="16128" width="8.88671875" style="287"/>
    <col min="16129" max="16129" width="2.6640625" style="287" customWidth="1"/>
    <col min="16130" max="16130" width="5" style="287" customWidth="1"/>
    <col min="16131" max="16131" width="17.77734375" style="287" customWidth="1"/>
    <col min="16132" max="16132" width="13.44140625" style="287" customWidth="1"/>
    <col min="16133" max="16133" width="40.6640625" style="287" customWidth="1"/>
    <col min="16134" max="16134" width="16.88671875" style="287" customWidth="1"/>
    <col min="16135" max="16135" width="5.77734375" style="287" customWidth="1"/>
    <col min="16136" max="16136" width="9.109375" style="287" customWidth="1"/>
    <col min="16137" max="16137" width="12" style="287" customWidth="1"/>
    <col min="16138" max="16384" width="8.88671875" style="287"/>
  </cols>
  <sheetData>
    <row r="1" spans="1:6" ht="15.75" customHeight="1">
      <c r="F1" s="288"/>
    </row>
    <row r="2" spans="1:6" ht="21" customHeight="1">
      <c r="A2" s="289"/>
      <c r="B2" s="749" t="s">
        <v>522</v>
      </c>
      <c r="C2" s="749"/>
      <c r="D2" s="749"/>
      <c r="E2" s="749"/>
      <c r="F2" s="749"/>
    </row>
    <row r="3" spans="1:6" ht="20.25" customHeight="1">
      <c r="A3" s="289"/>
      <c r="B3" s="289"/>
      <c r="C3" s="289"/>
      <c r="D3" s="291" t="s">
        <v>255</v>
      </c>
      <c r="E3" s="291" t="str">
        <f>入力表!B12</f>
        <v>産業労働専門学校</v>
      </c>
    </row>
    <row r="4" spans="1:6" ht="35.25" customHeight="1">
      <c r="A4" s="289"/>
      <c r="B4" s="289" t="s">
        <v>292</v>
      </c>
      <c r="C4" s="289"/>
      <c r="D4" s="289"/>
      <c r="E4" s="294"/>
      <c r="F4" s="294"/>
    </row>
    <row r="5" spans="1:6" ht="25.5" customHeight="1">
      <c r="A5" s="289"/>
      <c r="B5" s="289"/>
      <c r="C5" s="402">
        <f>入力表!K6</f>
        <v>30</v>
      </c>
      <c r="D5" s="289" t="s">
        <v>282</v>
      </c>
      <c r="E5" s="846"/>
      <c r="F5" s="846"/>
    </row>
    <row r="6" spans="1:6" ht="19.5" customHeight="1">
      <c r="A6" s="289"/>
      <c r="B6" s="291"/>
      <c r="C6" s="289"/>
      <c r="D6" s="289"/>
      <c r="E6" s="846"/>
      <c r="F6" s="846"/>
    </row>
    <row r="7" spans="1:6" ht="27.75" customHeight="1">
      <c r="B7" s="289" t="s">
        <v>523</v>
      </c>
    </row>
    <row r="8" spans="1:6" ht="17.25" customHeight="1">
      <c r="B8" s="750" t="s">
        <v>159</v>
      </c>
      <c r="C8" s="752" t="s">
        <v>283</v>
      </c>
      <c r="D8" s="753"/>
      <c r="E8" s="754"/>
      <c r="F8" s="755" t="s">
        <v>524</v>
      </c>
    </row>
    <row r="9" spans="1:6" ht="17.25" customHeight="1" thickBot="1">
      <c r="B9" s="751"/>
      <c r="C9" s="303" t="s">
        <v>36</v>
      </c>
      <c r="D9" s="304" t="s">
        <v>285</v>
      </c>
      <c r="E9" s="305" t="s">
        <v>286</v>
      </c>
      <c r="F9" s="756"/>
    </row>
    <row r="10" spans="1:6" ht="18" customHeight="1" thickTop="1">
      <c r="B10" s="300">
        <v>1</v>
      </c>
      <c r="C10" s="307"/>
      <c r="D10" s="308"/>
      <c r="E10" s="309"/>
      <c r="F10" s="310"/>
    </row>
    <row r="11" spans="1:6" ht="18" customHeight="1">
      <c r="B11" s="301">
        <v>2</v>
      </c>
      <c r="C11" s="311"/>
      <c r="D11" s="312"/>
      <c r="E11" s="313"/>
      <c r="F11" s="314"/>
    </row>
    <row r="12" spans="1:6" ht="18" customHeight="1">
      <c r="B12" s="301">
        <v>3</v>
      </c>
      <c r="C12" s="311"/>
      <c r="D12" s="312"/>
      <c r="E12" s="313"/>
      <c r="F12" s="314"/>
    </row>
    <row r="13" spans="1:6" ht="18" customHeight="1">
      <c r="B13" s="301">
        <v>4</v>
      </c>
      <c r="C13" s="311"/>
      <c r="D13" s="312"/>
      <c r="E13" s="313"/>
      <c r="F13" s="314"/>
    </row>
    <row r="14" spans="1:6" ht="18" customHeight="1">
      <c r="B14" s="301">
        <v>5</v>
      </c>
      <c r="C14" s="311"/>
      <c r="D14" s="312"/>
      <c r="E14" s="313"/>
      <c r="F14" s="314"/>
    </row>
    <row r="15" spans="1:6" ht="18" customHeight="1">
      <c r="B15" s="301">
        <v>6</v>
      </c>
      <c r="C15" s="311"/>
      <c r="D15" s="312"/>
      <c r="E15" s="313"/>
      <c r="F15" s="314"/>
    </row>
    <row r="16" spans="1:6" ht="18" customHeight="1">
      <c r="B16" s="301">
        <v>7</v>
      </c>
      <c r="C16" s="311"/>
      <c r="D16" s="312"/>
      <c r="E16" s="313"/>
      <c r="F16" s="314"/>
    </row>
    <row r="17" spans="2:6" ht="18" customHeight="1">
      <c r="B17" s="301">
        <v>8</v>
      </c>
      <c r="C17" s="311"/>
      <c r="D17" s="312"/>
      <c r="E17" s="313"/>
      <c r="F17" s="314"/>
    </row>
    <row r="18" spans="2:6" ht="18" customHeight="1">
      <c r="B18" s="301">
        <v>9</v>
      </c>
      <c r="C18" s="311"/>
      <c r="D18" s="312"/>
      <c r="E18" s="313"/>
      <c r="F18" s="314"/>
    </row>
    <row r="19" spans="2:6" ht="18" customHeight="1">
      <c r="B19" s="301">
        <v>10</v>
      </c>
      <c r="C19" s="311"/>
      <c r="D19" s="312"/>
      <c r="E19" s="313"/>
      <c r="F19" s="314"/>
    </row>
    <row r="20" spans="2:6" ht="18" customHeight="1">
      <c r="B20" s="301">
        <v>11</v>
      </c>
      <c r="C20" s="311"/>
      <c r="D20" s="312"/>
      <c r="E20" s="313"/>
      <c r="F20" s="314"/>
    </row>
    <row r="21" spans="2:6" ht="18" customHeight="1">
      <c r="B21" s="301">
        <v>12</v>
      </c>
      <c r="C21" s="311"/>
      <c r="D21" s="312"/>
      <c r="E21" s="313"/>
      <c r="F21" s="314"/>
    </row>
    <row r="22" spans="2:6" ht="18" customHeight="1">
      <c r="B22" s="301">
        <v>13</v>
      </c>
      <c r="C22" s="311"/>
      <c r="D22" s="312"/>
      <c r="E22" s="313"/>
      <c r="F22" s="314"/>
    </row>
    <row r="23" spans="2:6" ht="18" customHeight="1">
      <c r="B23" s="301">
        <v>14</v>
      </c>
      <c r="C23" s="311"/>
      <c r="D23" s="312"/>
      <c r="E23" s="313"/>
      <c r="F23" s="314"/>
    </row>
    <row r="24" spans="2:6" ht="18" customHeight="1" thickBot="1">
      <c r="B24" s="302">
        <v>15</v>
      </c>
      <c r="C24" s="315"/>
      <c r="D24" s="316"/>
      <c r="E24" s="317"/>
      <c r="F24" s="318"/>
    </row>
    <row r="25" spans="2:6" ht="18" customHeight="1" thickTop="1">
      <c r="B25" s="743" t="s">
        <v>525</v>
      </c>
      <c r="C25" s="744"/>
      <c r="D25" s="744"/>
      <c r="E25" s="745"/>
      <c r="F25" s="513">
        <f>SUM(F10:F24)</f>
        <v>0</v>
      </c>
    </row>
    <row r="26" spans="2:6" ht="26.25" customHeight="1"/>
    <row r="27" spans="2:6" ht="27.75" customHeight="1">
      <c r="B27" s="289" t="s">
        <v>526</v>
      </c>
    </row>
    <row r="28" spans="2:6" ht="17.25" customHeight="1">
      <c r="B28" s="750" t="s">
        <v>159</v>
      </c>
      <c r="C28" s="752" t="s">
        <v>283</v>
      </c>
      <c r="D28" s="753"/>
      <c r="E28" s="754"/>
      <c r="F28" s="755"/>
    </row>
    <row r="29" spans="2:6" ht="17.25" customHeight="1" thickBot="1">
      <c r="B29" s="751"/>
      <c r="C29" s="303" t="s">
        <v>36</v>
      </c>
      <c r="D29" s="304" t="s">
        <v>285</v>
      </c>
      <c r="E29" s="305" t="s">
        <v>286</v>
      </c>
      <c r="F29" s="756"/>
    </row>
    <row r="30" spans="2:6" ht="18" customHeight="1" thickTop="1">
      <c r="B30" s="300">
        <v>1</v>
      </c>
      <c r="C30" s="307"/>
      <c r="D30" s="308"/>
      <c r="E30" s="309"/>
      <c r="F30" s="310"/>
    </row>
    <row r="31" spans="2:6" ht="18" customHeight="1">
      <c r="B31" s="301">
        <v>2</v>
      </c>
      <c r="C31" s="311"/>
      <c r="D31" s="312"/>
      <c r="E31" s="313"/>
      <c r="F31" s="314"/>
    </row>
    <row r="32" spans="2:6" ht="18" customHeight="1">
      <c r="B32" s="301">
        <v>3</v>
      </c>
      <c r="C32" s="311"/>
      <c r="D32" s="312"/>
      <c r="E32" s="313"/>
      <c r="F32" s="314"/>
    </row>
    <row r="33" spans="2:6" ht="18" customHeight="1">
      <c r="B33" s="301">
        <v>4</v>
      </c>
      <c r="C33" s="311"/>
      <c r="D33" s="312"/>
      <c r="E33" s="313"/>
      <c r="F33" s="314"/>
    </row>
    <row r="34" spans="2:6" ht="18" customHeight="1">
      <c r="B34" s="301">
        <v>5</v>
      </c>
      <c r="C34" s="311"/>
      <c r="D34" s="312"/>
      <c r="E34" s="313"/>
      <c r="F34" s="314"/>
    </row>
    <row r="35" spans="2:6" ht="18" customHeight="1">
      <c r="B35" s="301">
        <v>6</v>
      </c>
      <c r="C35" s="311"/>
      <c r="D35" s="312"/>
      <c r="E35" s="313"/>
      <c r="F35" s="314"/>
    </row>
    <row r="36" spans="2:6" ht="18" customHeight="1">
      <c r="B36" s="301">
        <v>7</v>
      </c>
      <c r="C36" s="311"/>
      <c r="D36" s="312"/>
      <c r="E36" s="313"/>
      <c r="F36" s="314"/>
    </row>
    <row r="37" spans="2:6" ht="18" customHeight="1">
      <c r="B37" s="301">
        <v>8</v>
      </c>
      <c r="C37" s="311"/>
      <c r="D37" s="312"/>
      <c r="E37" s="313"/>
      <c r="F37" s="314"/>
    </row>
    <row r="38" spans="2:6" ht="18" customHeight="1">
      <c r="B38" s="301">
        <v>9</v>
      </c>
      <c r="C38" s="311"/>
      <c r="D38" s="312"/>
      <c r="E38" s="313"/>
      <c r="F38" s="314"/>
    </row>
    <row r="39" spans="2:6" ht="18" customHeight="1">
      <c r="B39" s="301">
        <v>10</v>
      </c>
      <c r="C39" s="311"/>
      <c r="D39" s="312"/>
      <c r="E39" s="313"/>
      <c r="F39" s="314"/>
    </row>
    <row r="40" spans="2:6" ht="18" customHeight="1">
      <c r="B40" s="301">
        <v>11</v>
      </c>
      <c r="C40" s="311"/>
      <c r="D40" s="312"/>
      <c r="E40" s="313"/>
      <c r="F40" s="314"/>
    </row>
    <row r="41" spans="2:6" ht="18" customHeight="1">
      <c r="B41" s="301">
        <v>12</v>
      </c>
      <c r="C41" s="311"/>
      <c r="D41" s="312"/>
      <c r="E41" s="313"/>
      <c r="F41" s="314"/>
    </row>
    <row r="42" spans="2:6" ht="18" customHeight="1">
      <c r="B42" s="301">
        <v>13</v>
      </c>
      <c r="C42" s="311"/>
      <c r="D42" s="312"/>
      <c r="E42" s="313"/>
      <c r="F42" s="314"/>
    </row>
    <row r="43" spans="2:6" ht="18" customHeight="1">
      <c r="B43" s="301">
        <v>14</v>
      </c>
      <c r="C43" s="311"/>
      <c r="D43" s="312"/>
      <c r="E43" s="313"/>
      <c r="F43" s="314"/>
    </row>
    <row r="44" spans="2:6" ht="18" customHeight="1" thickBot="1">
      <c r="B44" s="302">
        <v>15</v>
      </c>
      <c r="C44" s="315"/>
      <c r="D44" s="316"/>
      <c r="E44" s="317"/>
      <c r="F44" s="318"/>
    </row>
    <row r="45" spans="2:6" ht="18" customHeight="1" thickTop="1">
      <c r="B45" s="743" t="s">
        <v>525</v>
      </c>
      <c r="C45" s="744"/>
      <c r="D45" s="744"/>
      <c r="E45" s="745"/>
      <c r="F45" s="513">
        <f>SUM(F30:F44)</f>
        <v>0</v>
      </c>
    </row>
    <row r="46" spans="2:6" ht="18" customHeight="1">
      <c r="B46" s="514"/>
      <c r="C46" s="514"/>
      <c r="D46" s="514"/>
      <c r="E46" s="514"/>
      <c r="F46" s="515"/>
    </row>
    <row r="47" spans="2:6" ht="25.5" customHeight="1">
      <c r="B47" s="289" t="s">
        <v>527</v>
      </c>
    </row>
    <row r="48" spans="2:6" ht="9" customHeight="1">
      <c r="B48" s="289"/>
    </row>
    <row r="49" spans="2:4" ht="27" customHeight="1">
      <c r="B49" s="296"/>
      <c r="C49" s="297">
        <f>F25+F45</f>
        <v>0</v>
      </c>
      <c r="D49" s="298"/>
    </row>
    <row r="50" spans="2:4" ht="8.25" customHeight="1"/>
  </sheetData>
  <mergeCells count="10">
    <mergeCell ref="B28:B29"/>
    <mergeCell ref="C28:E28"/>
    <mergeCell ref="F28:F29"/>
    <mergeCell ref="B45:E45"/>
    <mergeCell ref="B2:F2"/>
    <mergeCell ref="E5:F6"/>
    <mergeCell ref="B8:B9"/>
    <mergeCell ref="C8:E8"/>
    <mergeCell ref="F8:F9"/>
    <mergeCell ref="B25:E25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view="pageLayout" zoomScaleNormal="100" zoomScaleSheetLayoutView="85" workbookViewId="0">
      <selection activeCell="AB15" sqref="AB15"/>
    </sheetView>
  </sheetViews>
  <sheetFormatPr defaultColWidth="3.33203125" defaultRowHeight="13.2"/>
  <sheetData>
    <row r="1" spans="1:25" ht="19.2">
      <c r="A1" s="28" t="s">
        <v>528</v>
      </c>
    </row>
    <row r="3" spans="1:25">
      <c r="D3" s="219" t="s">
        <v>264</v>
      </c>
      <c r="E3" s="220" t="str">
        <f>入力表!B12</f>
        <v>産業労働専門学校</v>
      </c>
    </row>
    <row r="5" spans="1:25" ht="13.8" thickBot="1">
      <c r="B5" s="180" t="s">
        <v>265</v>
      </c>
    </row>
    <row r="6" spans="1:25" ht="13.8" thickTop="1">
      <c r="B6" s="847" t="s">
        <v>496</v>
      </c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</row>
    <row r="7" spans="1:25">
      <c r="B7" s="850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2"/>
    </row>
    <row r="8" spans="1:25"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2"/>
    </row>
    <row r="9" spans="1:25"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2"/>
    </row>
    <row r="10" spans="1:25">
      <c r="B10" s="850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2"/>
    </row>
    <row r="11" spans="1:25">
      <c r="B11" s="850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2"/>
    </row>
    <row r="12" spans="1:25">
      <c r="B12" s="850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2"/>
    </row>
    <row r="13" spans="1:25">
      <c r="B13" s="850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2"/>
    </row>
    <row r="14" spans="1:25"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2"/>
    </row>
    <row r="15" spans="1:25" ht="13.8" thickBot="1">
      <c r="B15" s="853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5"/>
    </row>
    <row r="16" spans="1:25" ht="13.8" thickTop="1"/>
    <row r="17" spans="2:25" ht="13.8" thickBot="1">
      <c r="B17" s="180" t="s">
        <v>215</v>
      </c>
    </row>
    <row r="18" spans="2:25" ht="13.8" thickTop="1">
      <c r="B18" s="847" t="s">
        <v>497</v>
      </c>
      <c r="C18" s="848"/>
      <c r="D18" s="848"/>
      <c r="E18" s="848"/>
      <c r="F18" s="848"/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9"/>
    </row>
    <row r="19" spans="2:25">
      <c r="B19" s="850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2"/>
    </row>
    <row r="20" spans="2:25">
      <c r="B20" s="850"/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2"/>
    </row>
    <row r="21" spans="2:25">
      <c r="B21" s="850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2"/>
    </row>
    <row r="22" spans="2:25"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2"/>
    </row>
    <row r="23" spans="2:25">
      <c r="B23" s="850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2"/>
    </row>
    <row r="24" spans="2:25">
      <c r="B24" s="850"/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2"/>
    </row>
    <row r="25" spans="2:25">
      <c r="B25" s="850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2"/>
    </row>
    <row r="26" spans="2:25">
      <c r="B26" s="850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2"/>
    </row>
    <row r="27" spans="2:25" ht="13.8" thickBot="1">
      <c r="B27" s="853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5"/>
    </row>
    <row r="28" spans="2:25" ht="13.8" thickTop="1"/>
    <row r="29" spans="2:25" ht="13.8" thickBot="1">
      <c r="B29" s="180" t="s">
        <v>207</v>
      </c>
    </row>
    <row r="30" spans="2:25" ht="13.8" thickTop="1">
      <c r="B30" s="847" t="s">
        <v>498</v>
      </c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7"/>
    </row>
    <row r="31" spans="2:25">
      <c r="B31" s="858"/>
      <c r="C31" s="859"/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60"/>
    </row>
    <row r="32" spans="2:25">
      <c r="B32" s="858"/>
      <c r="C32" s="859"/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60"/>
    </row>
    <row r="33" spans="2:25">
      <c r="B33" s="858"/>
      <c r="C33" s="859"/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60"/>
    </row>
    <row r="34" spans="2:25">
      <c r="B34" s="858"/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60"/>
    </row>
    <row r="35" spans="2:25">
      <c r="B35" s="858"/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60"/>
    </row>
    <row r="36" spans="2:25">
      <c r="B36" s="858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60"/>
    </row>
    <row r="37" spans="2:25">
      <c r="B37" s="858"/>
      <c r="C37" s="859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60"/>
    </row>
    <row r="38" spans="2:25" ht="13.8" thickBot="1">
      <c r="B38" s="861"/>
      <c r="C38" s="862"/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862"/>
      <c r="W38" s="862"/>
      <c r="X38" s="862"/>
      <c r="Y38" s="863"/>
    </row>
    <row r="39" spans="2:25" ht="13.8" thickTop="1"/>
    <row r="40" spans="2:25" s="468" customFormat="1" ht="13.8" thickBot="1">
      <c r="B40" s="220" t="s">
        <v>417</v>
      </c>
    </row>
    <row r="41" spans="2:25" s="468" customFormat="1" ht="13.8" thickTop="1">
      <c r="B41" s="847" t="s">
        <v>499</v>
      </c>
      <c r="C41" s="848"/>
      <c r="D41" s="848"/>
      <c r="E41" s="848"/>
      <c r="F41" s="848"/>
      <c r="G41" s="848"/>
      <c r="H41" s="848"/>
      <c r="I41" s="848"/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9"/>
    </row>
    <row r="42" spans="2:25" s="468" customFormat="1"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2"/>
    </row>
    <row r="43" spans="2:25" s="468" customFormat="1">
      <c r="B43" s="850"/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2"/>
    </row>
    <row r="44" spans="2:25" s="468" customFormat="1">
      <c r="B44" s="850"/>
      <c r="C44" s="851"/>
      <c r="D44" s="851"/>
      <c r="E44" s="851"/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2"/>
    </row>
    <row r="45" spans="2:25" s="468" customFormat="1">
      <c r="B45" s="850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2"/>
    </row>
    <row r="46" spans="2:25" s="468" customFormat="1" ht="13.8" thickBot="1">
      <c r="B46" s="853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5"/>
    </row>
    <row r="47" spans="2:25" s="468" customFormat="1" ht="15" thickTop="1"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</row>
    <row r="48" spans="2:25" ht="13.8" thickBot="1">
      <c r="B48" s="180" t="s">
        <v>418</v>
      </c>
    </row>
    <row r="49" spans="2:25" ht="13.8" thickTop="1">
      <c r="B49" s="847" t="s">
        <v>500</v>
      </c>
      <c r="C49" s="848"/>
      <c r="D49" s="848"/>
      <c r="E49" s="848"/>
      <c r="F49" s="848"/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8"/>
      <c r="X49" s="848"/>
      <c r="Y49" s="849"/>
    </row>
    <row r="50" spans="2:25"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1"/>
      <c r="U50" s="851"/>
      <c r="V50" s="851"/>
      <c r="W50" s="851"/>
      <c r="X50" s="851"/>
      <c r="Y50" s="852"/>
    </row>
    <row r="51" spans="2:25">
      <c r="B51" s="850"/>
      <c r="C51" s="851"/>
      <c r="D51" s="851"/>
      <c r="E51" s="851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1"/>
      <c r="R51" s="851"/>
      <c r="S51" s="851"/>
      <c r="T51" s="851"/>
      <c r="U51" s="851"/>
      <c r="V51" s="851"/>
      <c r="W51" s="851"/>
      <c r="X51" s="851"/>
      <c r="Y51" s="852"/>
    </row>
    <row r="52" spans="2:25">
      <c r="B52" s="850"/>
      <c r="C52" s="851"/>
      <c r="D52" s="851"/>
      <c r="E52" s="851"/>
      <c r="F52" s="851"/>
      <c r="G52" s="851"/>
      <c r="H52" s="851"/>
      <c r="I52" s="851"/>
      <c r="J52" s="851"/>
      <c r="K52" s="851"/>
      <c r="L52" s="851"/>
      <c r="M52" s="851"/>
      <c r="N52" s="851"/>
      <c r="O52" s="851"/>
      <c r="P52" s="851"/>
      <c r="Q52" s="851"/>
      <c r="R52" s="851"/>
      <c r="S52" s="851"/>
      <c r="T52" s="851"/>
      <c r="U52" s="851"/>
      <c r="V52" s="851"/>
      <c r="W52" s="851"/>
      <c r="X52" s="851"/>
      <c r="Y52" s="852"/>
    </row>
    <row r="53" spans="2:25">
      <c r="B53" s="850"/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2"/>
    </row>
    <row r="54" spans="2:25"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2"/>
    </row>
    <row r="55" spans="2:25">
      <c r="B55" s="850"/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1"/>
      <c r="W55" s="851"/>
      <c r="X55" s="851"/>
      <c r="Y55" s="852"/>
    </row>
    <row r="56" spans="2:25">
      <c r="B56" s="850"/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1"/>
      <c r="Y56" s="852"/>
    </row>
    <row r="57" spans="2:25">
      <c r="B57" s="850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2"/>
    </row>
    <row r="58" spans="2:25" ht="13.8" thickBot="1">
      <c r="B58" s="853"/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5"/>
    </row>
    <row r="59" spans="2:25" ht="13.8" thickTop="1"/>
  </sheetData>
  <mergeCells count="5">
    <mergeCell ref="B6:Y15"/>
    <mergeCell ref="B18:Y27"/>
    <mergeCell ref="B30:Y38"/>
    <mergeCell ref="B49:Y58"/>
    <mergeCell ref="B41:Y46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view="pageLayout" zoomScaleNormal="100" zoomScaleSheetLayoutView="80" workbookViewId="0">
      <selection activeCell="G7" sqref="G7"/>
    </sheetView>
  </sheetViews>
  <sheetFormatPr defaultColWidth="9" defaultRowHeight="13.2"/>
  <cols>
    <col min="1" max="2" width="9" style="468" customWidth="1"/>
    <col min="3" max="3" width="45.109375" style="468" bestFit="1" customWidth="1"/>
    <col min="4" max="4" width="41.88671875" style="468" customWidth="1"/>
    <col min="5" max="16384" width="9" style="468"/>
  </cols>
  <sheetData>
    <row r="1" spans="1:5" ht="16.2">
      <c r="A1" s="2" t="s">
        <v>529</v>
      </c>
      <c r="B1" s="2"/>
    </row>
    <row r="2" spans="1:5" ht="16.2">
      <c r="A2" s="2"/>
      <c r="B2" s="2"/>
    </row>
    <row r="3" spans="1:5">
      <c r="C3" s="469" t="s">
        <v>255</v>
      </c>
      <c r="D3" s="864">
        <f>[2]入力表!B12</f>
        <v>0</v>
      </c>
      <c r="E3" s="864"/>
    </row>
    <row r="4" spans="1:5" ht="28.5" customHeight="1">
      <c r="A4" s="215" t="s">
        <v>419</v>
      </c>
      <c r="B4" s="215"/>
      <c r="C4" s="221" t="s">
        <v>32</v>
      </c>
      <c r="D4" s="223" t="s">
        <v>19</v>
      </c>
      <c r="E4" s="466" t="s">
        <v>319</v>
      </c>
    </row>
    <row r="5" spans="1:5" ht="35.1" customHeight="1">
      <c r="A5" s="473" t="s">
        <v>420</v>
      </c>
      <c r="B5" s="473" t="s">
        <v>320</v>
      </c>
      <c r="C5" s="474" t="s">
        <v>440</v>
      </c>
      <c r="D5" s="474" t="s">
        <v>421</v>
      </c>
      <c r="E5" s="216"/>
    </row>
    <row r="6" spans="1:5" ht="35.1" customHeight="1">
      <c r="A6" s="473" t="s">
        <v>420</v>
      </c>
      <c r="B6" s="473" t="s">
        <v>422</v>
      </c>
      <c r="C6" s="475" t="s">
        <v>225</v>
      </c>
      <c r="D6" s="474" t="s">
        <v>423</v>
      </c>
      <c r="E6" s="216"/>
    </row>
    <row r="7" spans="1:5" ht="35.1" customHeight="1">
      <c r="A7" s="473" t="s">
        <v>420</v>
      </c>
      <c r="B7" s="473" t="s">
        <v>424</v>
      </c>
      <c r="C7" s="476" t="s">
        <v>220</v>
      </c>
      <c r="D7" s="474" t="s">
        <v>221</v>
      </c>
      <c r="E7" s="216"/>
    </row>
    <row r="8" spans="1:5" ht="35.1" customHeight="1">
      <c r="A8" s="473" t="s">
        <v>420</v>
      </c>
      <c r="B8" s="473" t="s">
        <v>425</v>
      </c>
      <c r="C8" s="477" t="s">
        <v>222</v>
      </c>
      <c r="D8" s="478" t="s">
        <v>501</v>
      </c>
      <c r="E8" s="216"/>
    </row>
    <row r="9" spans="1:5" ht="35.1" customHeight="1">
      <c r="A9" s="473" t="s">
        <v>420</v>
      </c>
      <c r="B9" s="473" t="s">
        <v>426</v>
      </c>
      <c r="C9" s="477" t="s">
        <v>223</v>
      </c>
      <c r="D9" s="478" t="s">
        <v>224</v>
      </c>
      <c r="E9" s="216"/>
    </row>
    <row r="10" spans="1:5" ht="34.5" customHeight="1">
      <c r="A10" s="473" t="s">
        <v>420</v>
      </c>
      <c r="B10" s="473" t="s">
        <v>427</v>
      </c>
      <c r="C10" s="474" t="s">
        <v>321</v>
      </c>
      <c r="D10" s="479" t="s">
        <v>302</v>
      </c>
      <c r="E10" s="216"/>
    </row>
    <row r="11" spans="1:5" ht="34.5" customHeight="1">
      <c r="A11" s="473" t="s">
        <v>420</v>
      </c>
      <c r="B11" s="473" t="s">
        <v>430</v>
      </c>
      <c r="C11" s="474" t="s">
        <v>322</v>
      </c>
      <c r="D11" s="479" t="s">
        <v>302</v>
      </c>
      <c r="E11" s="216"/>
    </row>
    <row r="12" spans="1:5" ht="34.5" customHeight="1">
      <c r="A12" s="473" t="s">
        <v>420</v>
      </c>
      <c r="B12" s="473" t="s">
        <v>431</v>
      </c>
      <c r="C12" s="474" t="s">
        <v>300</v>
      </c>
      <c r="D12" s="479" t="s">
        <v>428</v>
      </c>
      <c r="E12" s="216"/>
    </row>
    <row r="13" spans="1:5" ht="34.5" customHeight="1">
      <c r="A13" s="473" t="s">
        <v>420</v>
      </c>
      <c r="B13" s="473" t="s">
        <v>432</v>
      </c>
      <c r="C13" s="474" t="s">
        <v>327</v>
      </c>
      <c r="D13" s="479" t="s">
        <v>303</v>
      </c>
      <c r="E13" s="216"/>
    </row>
    <row r="14" spans="1:5" ht="34.5" customHeight="1">
      <c r="A14" s="473" t="s">
        <v>420</v>
      </c>
      <c r="B14" s="473" t="s">
        <v>433</v>
      </c>
      <c r="C14" s="474" t="s">
        <v>323</v>
      </c>
      <c r="D14" s="479" t="s">
        <v>391</v>
      </c>
      <c r="E14" s="216"/>
    </row>
    <row r="15" spans="1:5" ht="34.5" customHeight="1">
      <c r="A15" s="473" t="s">
        <v>420</v>
      </c>
      <c r="B15" s="473" t="s">
        <v>434</v>
      </c>
      <c r="C15" s="474" t="s">
        <v>304</v>
      </c>
      <c r="D15" s="479" t="s">
        <v>302</v>
      </c>
      <c r="E15" s="216"/>
    </row>
    <row r="16" spans="1:5" ht="34.5" customHeight="1">
      <c r="A16" s="473" t="s">
        <v>420</v>
      </c>
      <c r="B16" s="473" t="s">
        <v>435</v>
      </c>
      <c r="C16" s="475" t="s">
        <v>301</v>
      </c>
      <c r="D16" s="479" t="s">
        <v>302</v>
      </c>
      <c r="E16" s="216"/>
    </row>
    <row r="17" spans="1:5" ht="35.1" customHeight="1">
      <c r="A17" s="473" t="s">
        <v>420</v>
      </c>
      <c r="B17" s="473" t="s">
        <v>436</v>
      </c>
      <c r="C17" s="475" t="s">
        <v>237</v>
      </c>
      <c r="D17" s="474" t="s">
        <v>429</v>
      </c>
      <c r="E17" s="216"/>
    </row>
    <row r="18" spans="1:5" ht="35.1" customHeight="1">
      <c r="A18" s="473" t="s">
        <v>420</v>
      </c>
      <c r="B18" s="473" t="s">
        <v>437</v>
      </c>
      <c r="C18" s="475" t="s">
        <v>226</v>
      </c>
      <c r="D18" s="474" t="s">
        <v>429</v>
      </c>
      <c r="E18" s="216"/>
    </row>
    <row r="19" spans="1:5" ht="34.5" customHeight="1">
      <c r="A19" s="480" t="s">
        <v>420</v>
      </c>
      <c r="B19" s="473" t="s">
        <v>438</v>
      </c>
      <c r="C19" s="481" t="s">
        <v>227</v>
      </c>
      <c r="D19" s="482" t="s">
        <v>228</v>
      </c>
      <c r="E19" s="222"/>
    </row>
    <row r="20" spans="1:5" ht="34.5" customHeight="1">
      <c r="A20" s="473" t="s">
        <v>231</v>
      </c>
      <c r="B20" s="473" t="s">
        <v>439</v>
      </c>
      <c r="C20" s="475" t="s">
        <v>229</v>
      </c>
      <c r="D20" s="483" t="s">
        <v>230</v>
      </c>
      <c r="E20" s="216"/>
    </row>
  </sheetData>
  <mergeCells count="1">
    <mergeCell ref="D3:E3"/>
  </mergeCells>
  <phoneticPr fontId="2"/>
  <pageMargins left="0.35433070866141736" right="0.19685039370078741" top="0.55118110236220474" bottom="0.19685039370078741" header="0.39370078740157483" footer="0.19685039370078741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1"/>
  <sheetViews>
    <sheetView showGridLines="0" tabSelected="1" view="pageLayout" zoomScaleNormal="75" zoomScaleSheetLayoutView="90" workbookViewId="0">
      <selection activeCell="L48" sqref="L48:S48"/>
    </sheetView>
  </sheetViews>
  <sheetFormatPr defaultRowHeight="13.2"/>
  <cols>
    <col min="1" max="1" width="0.88671875" customWidth="1"/>
    <col min="2" max="2" width="11.109375" style="5" customWidth="1"/>
    <col min="3" max="4" width="11.109375" customWidth="1"/>
    <col min="5" max="6" width="13.44140625" customWidth="1"/>
    <col min="7" max="22" width="11.109375" customWidth="1"/>
    <col min="29" max="29" width="17.21875" bestFit="1" customWidth="1"/>
    <col min="30" max="38" width="4" bestFit="1" customWidth="1"/>
    <col min="39" max="39" width="5" bestFit="1" customWidth="1"/>
  </cols>
  <sheetData>
    <row r="1" spans="1:26" s="105" customFormat="1" ht="21">
      <c r="A1" s="103" t="s">
        <v>20</v>
      </c>
      <c r="B1" s="104"/>
      <c r="D1" s="106" t="s">
        <v>136</v>
      </c>
    </row>
    <row r="2" spans="1:26" s="105" customFormat="1" ht="21">
      <c r="A2" s="104"/>
      <c r="B2" s="104"/>
      <c r="D2" s="107" t="s">
        <v>30</v>
      </c>
      <c r="G2" s="107" t="s">
        <v>31</v>
      </c>
    </row>
    <row r="3" spans="1:26">
      <c r="A3" s="5"/>
    </row>
    <row r="4" spans="1:26" s="109" customFormat="1" ht="45" customHeight="1">
      <c r="B4" s="517" t="s">
        <v>72</v>
      </c>
      <c r="C4" s="527" t="s">
        <v>92</v>
      </c>
      <c r="D4" s="527" t="s">
        <v>27</v>
      </c>
      <c r="E4" s="531" t="s">
        <v>10</v>
      </c>
      <c r="F4" s="524" t="s">
        <v>126</v>
      </c>
      <c r="G4" s="525"/>
      <c r="H4" s="526"/>
      <c r="I4" s="531" t="s">
        <v>372</v>
      </c>
      <c r="J4" s="531" t="s">
        <v>127</v>
      </c>
      <c r="K4" s="548" t="s">
        <v>12</v>
      </c>
      <c r="L4" s="548" t="s">
        <v>329</v>
      </c>
      <c r="M4" s="548" t="s">
        <v>330</v>
      </c>
      <c r="N4" s="524" t="s">
        <v>18</v>
      </c>
      <c r="O4" s="525"/>
      <c r="P4" s="525"/>
      <c r="Q4" s="526"/>
    </row>
    <row r="5" spans="1:26" s="109" customFormat="1" ht="45" customHeight="1" thickBot="1">
      <c r="B5" s="527"/>
      <c r="C5" s="528"/>
      <c r="D5" s="528"/>
      <c r="E5" s="532"/>
      <c r="F5" s="112" t="s">
        <v>157</v>
      </c>
      <c r="G5" s="112" t="s">
        <v>141</v>
      </c>
      <c r="H5" s="114" t="s">
        <v>142</v>
      </c>
      <c r="I5" s="532"/>
      <c r="J5" s="532"/>
      <c r="K5" s="549"/>
      <c r="L5" s="549"/>
      <c r="M5" s="549"/>
      <c r="N5" s="112" t="s">
        <v>128</v>
      </c>
      <c r="O5" s="115" t="s">
        <v>143</v>
      </c>
      <c r="P5" s="115" t="s">
        <v>144</v>
      </c>
      <c r="Q5" s="112" t="s">
        <v>145</v>
      </c>
    </row>
    <row r="6" spans="1:26" s="109" customFormat="1" ht="78" customHeight="1" thickBot="1">
      <c r="B6" s="339" t="s">
        <v>375</v>
      </c>
      <c r="C6" s="163" t="s">
        <v>376</v>
      </c>
      <c r="D6" s="116" t="s">
        <v>441</v>
      </c>
      <c r="E6" s="116" t="s">
        <v>442</v>
      </c>
      <c r="F6" s="206">
        <v>1111111</v>
      </c>
      <c r="G6" s="116" t="s">
        <v>443</v>
      </c>
      <c r="H6" s="117" t="s">
        <v>444</v>
      </c>
      <c r="I6" s="116" t="s">
        <v>445</v>
      </c>
      <c r="J6" s="116" t="s">
        <v>446</v>
      </c>
      <c r="K6" s="164">
        <v>30</v>
      </c>
      <c r="L6" s="164">
        <v>90000</v>
      </c>
      <c r="M6" s="165">
        <f>K6*L6*24</f>
        <v>64800000</v>
      </c>
      <c r="N6" s="116" t="s">
        <v>447</v>
      </c>
      <c r="O6" s="116" t="s">
        <v>448</v>
      </c>
      <c r="P6" s="116" t="s">
        <v>449</v>
      </c>
      <c r="Q6" s="184" t="s">
        <v>450</v>
      </c>
    </row>
    <row r="7" spans="1:26" s="118" customFormat="1">
      <c r="B7" s="119" t="s">
        <v>146</v>
      </c>
      <c r="H7" s="120"/>
      <c r="I7" s="120" t="s">
        <v>328</v>
      </c>
      <c r="J7" s="120"/>
      <c r="K7" s="120"/>
      <c r="L7" s="120"/>
      <c r="M7" s="120"/>
      <c r="N7" s="120"/>
      <c r="P7" s="121"/>
      <c r="T7" s="120"/>
    </row>
    <row r="8" spans="1:26" s="118" customFormat="1">
      <c r="B8" s="119"/>
      <c r="D8" s="195"/>
      <c r="G8" s="217"/>
      <c r="H8" s="217"/>
      <c r="I8" s="217"/>
      <c r="J8" s="217"/>
      <c r="K8" s="218"/>
      <c r="L8" s="218"/>
      <c r="M8" s="120"/>
      <c r="N8" s="120"/>
      <c r="O8" s="120"/>
    </row>
    <row r="9" spans="1:26" s="118" customFormat="1">
      <c r="B9" s="109"/>
      <c r="G9" s="217"/>
      <c r="H9" s="217"/>
      <c r="I9" s="217"/>
      <c r="J9" s="217"/>
      <c r="K9" s="218"/>
      <c r="L9" s="218"/>
    </row>
    <row r="10" spans="1:26" s="109" customFormat="1" ht="45" customHeight="1">
      <c r="B10" s="531" t="s">
        <v>331</v>
      </c>
      <c r="C10" s="524" t="s">
        <v>332</v>
      </c>
      <c r="D10" s="525"/>
      <c r="E10" s="526"/>
      <c r="F10" s="547" t="s">
        <v>370</v>
      </c>
      <c r="G10" s="524" t="s">
        <v>95</v>
      </c>
      <c r="H10" s="526"/>
      <c r="I10" s="527" t="s">
        <v>8</v>
      </c>
      <c r="J10" s="524" t="s">
        <v>242</v>
      </c>
      <c r="K10" s="525"/>
      <c r="L10" s="525"/>
      <c r="M10" s="526"/>
      <c r="N10" s="111"/>
      <c r="O10" s="111"/>
      <c r="P10" s="111"/>
      <c r="Q10" s="111"/>
      <c r="R10" s="111"/>
      <c r="S10" s="111"/>
    </row>
    <row r="11" spans="1:26" s="109" customFormat="1" ht="45" customHeight="1" thickBot="1">
      <c r="B11" s="532"/>
      <c r="C11" s="112" t="s">
        <v>140</v>
      </c>
      <c r="D11" s="112" t="s">
        <v>141</v>
      </c>
      <c r="E11" s="114" t="s">
        <v>142</v>
      </c>
      <c r="F11" s="550"/>
      <c r="G11" s="330" t="s">
        <v>37</v>
      </c>
      <c r="H11" s="124" t="s">
        <v>84</v>
      </c>
      <c r="I11" s="528"/>
      <c r="J11" s="329" t="s">
        <v>243</v>
      </c>
      <c r="K11" s="329" t="s">
        <v>244</v>
      </c>
      <c r="L11" s="114" t="s">
        <v>245</v>
      </c>
      <c r="M11" s="329" t="s">
        <v>246</v>
      </c>
      <c r="N11" s="111"/>
      <c r="O11" s="111"/>
      <c r="P11" s="111"/>
      <c r="Q11" s="111"/>
      <c r="R11" s="122"/>
      <c r="S11" s="122"/>
    </row>
    <row r="12" spans="1:26" s="109" customFormat="1" ht="78" customHeight="1" thickBot="1">
      <c r="B12" s="116" t="s">
        <v>451</v>
      </c>
      <c r="C12" s="134" t="s">
        <v>452</v>
      </c>
      <c r="D12" s="116" t="s">
        <v>453</v>
      </c>
      <c r="E12" s="117" t="s">
        <v>444</v>
      </c>
      <c r="F12" s="127" t="s">
        <v>454</v>
      </c>
      <c r="G12" s="170">
        <v>0.5</v>
      </c>
      <c r="H12" s="171">
        <v>6.25</v>
      </c>
      <c r="I12" s="126" t="s">
        <v>455</v>
      </c>
      <c r="J12" s="181" t="s">
        <v>455</v>
      </c>
      <c r="K12" s="181" t="s">
        <v>455</v>
      </c>
      <c r="L12" s="181" t="s">
        <v>455</v>
      </c>
      <c r="M12" s="181" t="s">
        <v>455</v>
      </c>
      <c r="N12" s="111"/>
      <c r="O12" s="111"/>
      <c r="P12" s="111"/>
      <c r="Q12" s="111"/>
      <c r="R12" s="111"/>
      <c r="S12" s="111"/>
    </row>
    <row r="13" spans="1:26" s="118" customFormat="1">
      <c r="B13" s="119"/>
      <c r="F13" s="119" t="s">
        <v>187</v>
      </c>
      <c r="I13" s="166" t="s">
        <v>188</v>
      </c>
    </row>
    <row r="14" spans="1:26" s="118" customFormat="1">
      <c r="B14" s="119"/>
      <c r="G14" s="118" t="s">
        <v>147</v>
      </c>
      <c r="K14" s="120" t="s">
        <v>147</v>
      </c>
    </row>
    <row r="15" spans="1:26" s="118" customFormat="1">
      <c r="B15" s="109"/>
    </row>
    <row r="16" spans="1:26" s="109" customFormat="1" ht="45" customHeight="1">
      <c r="B16" s="524" t="s">
        <v>268</v>
      </c>
      <c r="C16" s="525"/>
      <c r="D16" s="525"/>
      <c r="E16" s="526"/>
      <c r="F16" s="537"/>
      <c r="G16" s="538"/>
      <c r="H16" s="538"/>
      <c r="I16" s="538"/>
      <c r="J16" s="538"/>
      <c r="K16" s="539"/>
      <c r="L16" s="524" t="s">
        <v>335</v>
      </c>
      <c r="M16" s="525"/>
      <c r="N16" s="525"/>
      <c r="O16" s="526"/>
      <c r="P16" s="524" t="s">
        <v>148</v>
      </c>
      <c r="Q16" s="525"/>
      <c r="R16" s="525"/>
      <c r="S16" s="525"/>
      <c r="T16" s="525"/>
      <c r="U16" s="525"/>
      <c r="V16" s="526"/>
      <c r="W16" s="183" t="s">
        <v>199</v>
      </c>
      <c r="X16" s="123" t="s">
        <v>149</v>
      </c>
      <c r="Y16" s="123" t="s">
        <v>150</v>
      </c>
      <c r="Z16" s="123" t="s">
        <v>151</v>
      </c>
    </row>
    <row r="17" spans="2:26" s="109" customFormat="1" ht="48.75" customHeight="1" thickBot="1">
      <c r="B17" s="123" t="s">
        <v>33</v>
      </c>
      <c r="C17" s="110" t="s">
        <v>1</v>
      </c>
      <c r="D17" s="110" t="s">
        <v>2</v>
      </c>
      <c r="E17" s="113" t="s">
        <v>340</v>
      </c>
      <c r="F17" s="540"/>
      <c r="G17" s="541"/>
      <c r="H17" s="541"/>
      <c r="I17" s="541"/>
      <c r="J17" s="541"/>
      <c r="K17" s="542"/>
      <c r="L17" s="326" t="s">
        <v>33</v>
      </c>
      <c r="M17" s="328" t="s">
        <v>1</v>
      </c>
      <c r="N17" s="328" t="s">
        <v>2</v>
      </c>
      <c r="O17" s="113" t="s">
        <v>340</v>
      </c>
      <c r="P17" s="167" t="s">
        <v>339</v>
      </c>
      <c r="Q17" s="162" t="s">
        <v>47</v>
      </c>
      <c r="R17" s="162" t="s">
        <v>40</v>
      </c>
      <c r="S17" s="162" t="s">
        <v>152</v>
      </c>
      <c r="T17" s="194" t="s">
        <v>153</v>
      </c>
      <c r="U17" s="123" t="s">
        <v>154</v>
      </c>
      <c r="V17" s="192" t="s">
        <v>155</v>
      </c>
      <c r="W17" s="192" t="s">
        <v>198</v>
      </c>
      <c r="X17" s="123" t="s">
        <v>3</v>
      </c>
      <c r="Y17" s="123" t="s">
        <v>3</v>
      </c>
      <c r="Z17" s="123" t="s">
        <v>3</v>
      </c>
    </row>
    <row r="18" spans="2:26" s="109" customFormat="1" ht="78" customHeight="1" thickBot="1">
      <c r="B18" s="126">
        <v>101</v>
      </c>
      <c r="C18" s="172">
        <v>90</v>
      </c>
      <c r="D18" s="170">
        <v>30</v>
      </c>
      <c r="E18" s="126" t="s">
        <v>456</v>
      </c>
      <c r="F18" s="534"/>
      <c r="G18" s="535"/>
      <c r="H18" s="535"/>
      <c r="I18" s="535"/>
      <c r="J18" s="535"/>
      <c r="K18" s="536"/>
      <c r="L18" s="126">
        <v>101</v>
      </c>
      <c r="M18" s="172">
        <v>90</v>
      </c>
      <c r="N18" s="170">
        <v>30</v>
      </c>
      <c r="O18" s="126" t="s">
        <v>456</v>
      </c>
      <c r="P18" s="168" t="s">
        <v>455</v>
      </c>
      <c r="Q18" s="169">
        <v>32</v>
      </c>
      <c r="R18" s="116" t="s">
        <v>457</v>
      </c>
      <c r="S18" s="116" t="s">
        <v>458</v>
      </c>
      <c r="T18" s="125" t="s">
        <v>459</v>
      </c>
      <c r="U18" s="116" t="s">
        <v>460</v>
      </c>
      <c r="V18" s="484" t="s">
        <v>461</v>
      </c>
      <c r="W18" s="126">
        <v>2013</v>
      </c>
      <c r="X18" s="126">
        <v>1</v>
      </c>
      <c r="Y18" s="126">
        <v>2</v>
      </c>
      <c r="Z18" s="126">
        <v>3</v>
      </c>
    </row>
    <row r="19" spans="2:26" s="118" customFormat="1">
      <c r="B19" s="119"/>
      <c r="M19" s="166" t="s">
        <v>333</v>
      </c>
      <c r="P19" s="118" t="s">
        <v>334</v>
      </c>
    </row>
    <row r="20" spans="2:26" s="118" customFormat="1">
      <c r="B20" s="119"/>
    </row>
    <row r="21" spans="2:26" s="118" customFormat="1"/>
    <row r="22" spans="2:26" s="109" customFormat="1" ht="45" customHeight="1">
      <c r="B22" s="524" t="s">
        <v>337</v>
      </c>
      <c r="C22" s="525"/>
      <c r="D22" s="526"/>
      <c r="E22" s="524" t="s">
        <v>338</v>
      </c>
      <c r="F22" s="525"/>
      <c r="G22" s="526"/>
      <c r="H22" s="524" t="s">
        <v>7</v>
      </c>
      <c r="I22" s="525"/>
      <c r="J22" s="533"/>
      <c r="K22" s="524" t="s">
        <v>192</v>
      </c>
      <c r="L22" s="526"/>
      <c r="M22" s="527" t="s">
        <v>343</v>
      </c>
      <c r="N22" s="110" t="s">
        <v>191</v>
      </c>
    </row>
    <row r="23" spans="2:26" s="109" customFormat="1" ht="45" customHeight="1" thickBot="1">
      <c r="B23" s="123" t="s">
        <v>119</v>
      </c>
      <c r="C23" s="128" t="s">
        <v>4</v>
      </c>
      <c r="D23" s="128" t="s">
        <v>121</v>
      </c>
      <c r="E23" s="123" t="s">
        <v>5</v>
      </c>
      <c r="F23" s="128" t="s">
        <v>6</v>
      </c>
      <c r="G23" s="128" t="s">
        <v>121</v>
      </c>
      <c r="H23" s="162" t="s">
        <v>45</v>
      </c>
      <c r="I23" s="162" t="s">
        <v>46</v>
      </c>
      <c r="J23" s="194" t="s">
        <v>57</v>
      </c>
      <c r="K23" s="326" t="s">
        <v>341</v>
      </c>
      <c r="L23" s="325" t="s">
        <v>342</v>
      </c>
      <c r="M23" s="528"/>
      <c r="N23" s="129" t="s">
        <v>193</v>
      </c>
    </row>
    <row r="24" spans="2:26" s="109" customFormat="1" ht="78" customHeight="1" thickBot="1">
      <c r="B24" s="127" t="s">
        <v>462</v>
      </c>
      <c r="C24" s="127"/>
      <c r="D24" s="127"/>
      <c r="E24" s="127"/>
      <c r="F24" s="127"/>
      <c r="G24" s="127" t="s">
        <v>462</v>
      </c>
      <c r="H24" s="187">
        <v>10</v>
      </c>
      <c r="I24" s="187">
        <v>15</v>
      </c>
      <c r="J24" s="188">
        <v>20</v>
      </c>
      <c r="K24" s="181" t="s">
        <v>455</v>
      </c>
      <c r="L24" s="127" t="s">
        <v>462</v>
      </c>
      <c r="M24" s="181" t="s">
        <v>463</v>
      </c>
      <c r="N24" s="181" t="s">
        <v>463</v>
      </c>
    </row>
    <row r="25" spans="2:26" s="118" customFormat="1" ht="13.5" customHeight="1">
      <c r="B25" s="119" t="s">
        <v>336</v>
      </c>
      <c r="N25" s="118" t="s">
        <v>216</v>
      </c>
    </row>
    <row r="26" spans="2:26" s="118" customFormat="1" ht="13.5" customHeight="1">
      <c r="B26" s="119"/>
    </row>
    <row r="27" spans="2:26" s="118" customFormat="1"/>
    <row r="28" spans="2:26" s="109" customFormat="1" ht="45" customHeight="1">
      <c r="B28" s="543" t="s">
        <v>388</v>
      </c>
      <c r="C28" s="544"/>
      <c r="D28" s="544"/>
      <c r="E28" s="544"/>
      <c r="F28" s="45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</row>
    <row r="29" spans="2:26" s="109" customFormat="1" ht="77.25" customHeight="1" thickBot="1">
      <c r="B29" s="421" t="s">
        <v>387</v>
      </c>
      <c r="C29" s="428" t="s">
        <v>384</v>
      </c>
      <c r="D29" s="429" t="s">
        <v>385</v>
      </c>
      <c r="E29" s="449" t="s">
        <v>386</v>
      </c>
      <c r="F29" s="451"/>
      <c r="G29" s="452"/>
      <c r="H29" s="452"/>
      <c r="I29" s="453"/>
      <c r="J29" s="454"/>
      <c r="K29" s="454"/>
      <c r="L29" s="454"/>
      <c r="M29" s="452"/>
      <c r="N29" s="452"/>
      <c r="O29" s="452"/>
      <c r="P29" s="452"/>
      <c r="Q29" s="452"/>
      <c r="R29" s="452"/>
      <c r="S29" s="452"/>
      <c r="T29" s="452"/>
      <c r="U29" s="452"/>
      <c r="V29" s="452"/>
    </row>
    <row r="30" spans="2:26" s="109" customFormat="1" ht="78" customHeight="1" thickBot="1">
      <c r="B30" s="181" t="s">
        <v>455</v>
      </c>
      <c r="C30" s="430">
        <v>5</v>
      </c>
      <c r="D30" s="430">
        <v>5</v>
      </c>
      <c r="E30" s="430">
        <v>5</v>
      </c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</row>
    <row r="31" spans="2:26" s="118" customFormat="1" ht="13.5" customHeight="1">
      <c r="B31" s="119" t="s">
        <v>390</v>
      </c>
    </row>
    <row r="32" spans="2:26" s="118" customFormat="1" ht="13.5" customHeight="1">
      <c r="B32" s="119"/>
    </row>
    <row r="33" spans="2:19" s="118" customFormat="1"/>
    <row r="34" spans="2:19" s="109" customFormat="1" ht="45" customHeight="1">
      <c r="B34" s="521" t="s">
        <v>87</v>
      </c>
      <c r="C34" s="524" t="s">
        <v>346</v>
      </c>
      <c r="D34" s="526"/>
      <c r="E34" s="524" t="s">
        <v>297</v>
      </c>
      <c r="F34" s="526"/>
      <c r="G34" s="524" t="s">
        <v>99</v>
      </c>
      <c r="H34" s="526"/>
      <c r="I34" s="524" t="s">
        <v>75</v>
      </c>
      <c r="J34" s="525"/>
      <c r="K34" s="525"/>
      <c r="L34" s="526"/>
    </row>
    <row r="35" spans="2:19" s="109" customFormat="1" ht="45" customHeight="1" thickBot="1">
      <c r="B35" s="547"/>
      <c r="C35" s="123" t="s">
        <v>203</v>
      </c>
      <c r="D35" s="193" t="s">
        <v>204</v>
      </c>
      <c r="E35" s="326" t="s">
        <v>298</v>
      </c>
      <c r="F35" s="193" t="s">
        <v>307</v>
      </c>
      <c r="G35" s="123" t="s">
        <v>89</v>
      </c>
      <c r="H35" s="123" t="s">
        <v>90</v>
      </c>
      <c r="I35" s="123" t="s">
        <v>76</v>
      </c>
      <c r="J35" s="123" t="s">
        <v>205</v>
      </c>
      <c r="K35" s="326" t="s">
        <v>206</v>
      </c>
      <c r="L35" s="123" t="s">
        <v>371</v>
      </c>
    </row>
    <row r="36" spans="2:19" s="109" customFormat="1" ht="78.75" customHeight="1" thickBot="1">
      <c r="B36" s="173">
        <f>C36+D36</f>
        <v>1400</v>
      </c>
      <c r="C36" s="174">
        <v>700</v>
      </c>
      <c r="D36" s="174">
        <v>700</v>
      </c>
      <c r="E36" s="485">
        <v>43926</v>
      </c>
      <c r="F36" s="485">
        <v>43920</v>
      </c>
      <c r="G36" s="175" t="s">
        <v>464</v>
      </c>
      <c r="H36" s="175" t="s">
        <v>465</v>
      </c>
      <c r="I36" s="173">
        <f>J36+K36</f>
        <v>6</v>
      </c>
      <c r="J36" s="174">
        <v>5</v>
      </c>
      <c r="K36" s="174">
        <v>1</v>
      </c>
      <c r="L36" s="174">
        <v>6</v>
      </c>
    </row>
    <row r="37" spans="2:19" s="118" customFormat="1" ht="13.5" customHeight="1">
      <c r="B37" s="119" t="s">
        <v>344</v>
      </c>
      <c r="D37" s="180" t="s">
        <v>189</v>
      </c>
      <c r="R37" s="118" t="s">
        <v>86</v>
      </c>
    </row>
    <row r="38" spans="2:19" s="118" customFormat="1" ht="13.5" customHeight="1">
      <c r="B38" s="119"/>
      <c r="D38" s="180" t="s">
        <v>345</v>
      </c>
    </row>
    <row r="39" spans="2:19" s="118" customFormat="1">
      <c r="B39" s="118" t="s">
        <v>347</v>
      </c>
    </row>
    <row r="40" spans="2:19" s="109" customFormat="1" ht="45" customHeight="1">
      <c r="B40" s="524" t="s">
        <v>348</v>
      </c>
      <c r="C40" s="526"/>
      <c r="D40" s="517" t="s">
        <v>35</v>
      </c>
      <c r="E40" s="517"/>
      <c r="F40" s="517"/>
      <c r="G40" s="524" t="s">
        <v>350</v>
      </c>
      <c r="H40" s="526"/>
      <c r="I40" s="524" t="s">
        <v>195</v>
      </c>
      <c r="J40" s="526"/>
      <c r="K40" s="527" t="s">
        <v>352</v>
      </c>
      <c r="L40" s="527" t="s">
        <v>208</v>
      </c>
    </row>
    <row r="41" spans="2:19" s="109" customFormat="1" ht="45" customHeight="1" thickBot="1">
      <c r="B41" s="123" t="s">
        <v>102</v>
      </c>
      <c r="C41" s="123" t="s">
        <v>106</v>
      </c>
      <c r="D41" s="123" t="s">
        <v>131</v>
      </c>
      <c r="E41" s="123" t="s">
        <v>132</v>
      </c>
      <c r="F41" s="123" t="s">
        <v>133</v>
      </c>
      <c r="G41" s="326" t="s">
        <v>309</v>
      </c>
      <c r="H41" s="326" t="s">
        <v>160</v>
      </c>
      <c r="I41" s="182" t="s">
        <v>218</v>
      </c>
      <c r="J41" s="182" t="s">
        <v>196</v>
      </c>
      <c r="K41" s="528"/>
      <c r="L41" s="528"/>
      <c r="N41" s="130"/>
      <c r="O41" s="130"/>
      <c r="R41" s="131"/>
    </row>
    <row r="42" spans="2:19" s="109" customFormat="1" ht="78.75" customHeight="1" thickBot="1">
      <c r="B42" s="181" t="s">
        <v>463</v>
      </c>
      <c r="C42" s="181" t="s">
        <v>463</v>
      </c>
      <c r="D42" s="187">
        <v>5</v>
      </c>
      <c r="E42" s="187">
        <v>2</v>
      </c>
      <c r="F42" s="116" t="s">
        <v>466</v>
      </c>
      <c r="G42" s="187" t="s">
        <v>467</v>
      </c>
      <c r="H42" s="187" t="s">
        <v>468</v>
      </c>
      <c r="I42" s="181" t="s">
        <v>455</v>
      </c>
      <c r="J42" s="181" t="s">
        <v>463</v>
      </c>
      <c r="K42" s="181" t="s">
        <v>463</v>
      </c>
      <c r="L42" s="181" t="s">
        <v>455</v>
      </c>
      <c r="P42" s="132"/>
      <c r="Q42" s="133"/>
    </row>
    <row r="43" spans="2:19" s="118" customFormat="1" ht="13.5" customHeight="1">
      <c r="B43" s="118" t="s">
        <v>349</v>
      </c>
      <c r="I43" s="118" t="s">
        <v>217</v>
      </c>
      <c r="J43" s="118" t="s">
        <v>197</v>
      </c>
      <c r="M43" s="119" t="s">
        <v>156</v>
      </c>
    </row>
    <row r="44" spans="2:19" s="118" customFormat="1" ht="13.5" customHeight="1">
      <c r="G44" s="118" t="s">
        <v>351</v>
      </c>
    </row>
    <row r="45" spans="2:19" s="118" customFormat="1"/>
    <row r="46" spans="2:19" s="18" customFormat="1" ht="45" customHeight="1">
      <c r="B46" s="518" t="s">
        <v>354</v>
      </c>
      <c r="C46" s="520"/>
      <c r="D46" s="518" t="s">
        <v>180</v>
      </c>
      <c r="E46" s="519"/>
      <c r="F46" s="519"/>
      <c r="G46" s="519"/>
      <c r="H46" s="520"/>
      <c r="I46" s="518" t="s">
        <v>356</v>
      </c>
      <c r="J46" s="519"/>
      <c r="K46" s="520"/>
      <c r="L46" s="518" t="s">
        <v>181</v>
      </c>
      <c r="M46" s="519"/>
      <c r="N46" s="519"/>
      <c r="O46" s="520"/>
      <c r="P46" s="518" t="s">
        <v>182</v>
      </c>
      <c r="Q46" s="520"/>
      <c r="R46" s="545" t="s">
        <v>183</v>
      </c>
      <c r="S46" s="545" t="s">
        <v>366</v>
      </c>
    </row>
    <row r="47" spans="2:19" s="18" customFormat="1" ht="60" customHeight="1" thickBot="1">
      <c r="B47" s="153" t="s">
        <v>163</v>
      </c>
      <c r="C47" s="153" t="s">
        <v>164</v>
      </c>
      <c r="D47" s="154" t="s">
        <v>166</v>
      </c>
      <c r="E47" s="327" t="s">
        <v>353</v>
      </c>
      <c r="F47" s="155" t="s">
        <v>240</v>
      </c>
      <c r="G47" s="156" t="s">
        <v>374</v>
      </c>
      <c r="H47" s="155" t="s">
        <v>235</v>
      </c>
      <c r="I47" s="157" t="s">
        <v>119</v>
      </c>
      <c r="J47" s="158" t="s">
        <v>4</v>
      </c>
      <c r="K47" s="19" t="s">
        <v>121</v>
      </c>
      <c r="L47" s="159" t="s">
        <v>360</v>
      </c>
      <c r="M47" s="159" t="s">
        <v>359</v>
      </c>
      <c r="N47" s="159" t="s">
        <v>362</v>
      </c>
      <c r="O47" s="159" t="s">
        <v>363</v>
      </c>
      <c r="P47" s="160" t="s">
        <v>364</v>
      </c>
      <c r="Q47" s="160" t="s">
        <v>184</v>
      </c>
      <c r="R47" s="546"/>
      <c r="S47" s="546"/>
    </row>
    <row r="48" spans="2:19" s="18" customFormat="1" ht="78.75" customHeight="1" thickBot="1">
      <c r="B48" s="178" t="s">
        <v>462</v>
      </c>
      <c r="C48" s="178"/>
      <c r="D48" s="177">
        <f>SUM(F48:H48)</f>
        <v>9</v>
      </c>
      <c r="E48" s="340">
        <v>5</v>
      </c>
      <c r="F48" s="176">
        <v>2</v>
      </c>
      <c r="G48" s="176">
        <v>3</v>
      </c>
      <c r="H48" s="176">
        <v>4</v>
      </c>
      <c r="I48" s="178" t="s">
        <v>462</v>
      </c>
      <c r="J48" s="178"/>
      <c r="K48" s="178"/>
      <c r="L48" s="189" t="s">
        <v>469</v>
      </c>
      <c r="M48" s="181" t="s">
        <v>455</v>
      </c>
      <c r="N48" s="179" t="s">
        <v>470</v>
      </c>
      <c r="O48" s="179" t="s">
        <v>471</v>
      </c>
      <c r="P48" s="181" t="s">
        <v>455</v>
      </c>
      <c r="Q48" s="176">
        <v>5</v>
      </c>
      <c r="R48" s="161" t="s">
        <v>472</v>
      </c>
      <c r="S48" s="127" t="s">
        <v>462</v>
      </c>
    </row>
    <row r="49" spans="2:35" s="6" customFormat="1">
      <c r="B49" s="9" t="s">
        <v>355</v>
      </c>
      <c r="I49" s="6" t="s">
        <v>357</v>
      </c>
      <c r="O49" s="9"/>
      <c r="P49" s="6" t="s">
        <v>365</v>
      </c>
    </row>
    <row r="50" spans="2:35" s="6" customFormat="1">
      <c r="B50" s="9"/>
      <c r="I50" s="6" t="s">
        <v>358</v>
      </c>
      <c r="P50" s="6" t="s">
        <v>367</v>
      </c>
      <c r="AH50" s="18"/>
      <c r="AI50" s="18"/>
    </row>
    <row r="51" spans="2:35">
      <c r="I51" t="s">
        <v>361</v>
      </c>
      <c r="AH51" s="18"/>
      <c r="AI51" s="18"/>
    </row>
    <row r="52" spans="2:35">
      <c r="AG52" s="18"/>
      <c r="AH52" s="18"/>
    </row>
    <row r="54" spans="2:35">
      <c r="D54" s="9"/>
    </row>
    <row r="55" spans="2:35" ht="14.25" customHeight="1"/>
    <row r="58" spans="2:35">
      <c r="B58" s="18"/>
    </row>
    <row r="59" spans="2:35">
      <c r="AG59" s="18"/>
      <c r="AH59" s="18"/>
    </row>
    <row r="60" spans="2:35">
      <c r="B60" s="18"/>
      <c r="AG60" s="6"/>
      <c r="AH60" s="6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</sheetData>
  <mergeCells count="46">
    <mergeCell ref="P16:V16"/>
    <mergeCell ref="K4:K5"/>
    <mergeCell ref="D4:D5"/>
    <mergeCell ref="M4:M5"/>
    <mergeCell ref="I4:I5"/>
    <mergeCell ref="F4:H4"/>
    <mergeCell ref="J4:J5"/>
    <mergeCell ref="F10:F11"/>
    <mergeCell ref="G10:H10"/>
    <mergeCell ref="I10:I11"/>
    <mergeCell ref="N4:Q4"/>
    <mergeCell ref="L4:L5"/>
    <mergeCell ref="L16:O16"/>
    <mergeCell ref="J10:M10"/>
    <mergeCell ref="M22:M23"/>
    <mergeCell ref="B46:C46"/>
    <mergeCell ref="S46:S47"/>
    <mergeCell ref="P46:Q46"/>
    <mergeCell ref="L46:O46"/>
    <mergeCell ref="R46:R47"/>
    <mergeCell ref="I46:K46"/>
    <mergeCell ref="D46:H46"/>
    <mergeCell ref="L40:L41"/>
    <mergeCell ref="E34:F34"/>
    <mergeCell ref="G34:H34"/>
    <mergeCell ref="G40:H40"/>
    <mergeCell ref="I34:L34"/>
    <mergeCell ref="K40:K41"/>
    <mergeCell ref="B34:B35"/>
    <mergeCell ref="I40:J40"/>
    <mergeCell ref="C34:D34"/>
    <mergeCell ref="B22:D22"/>
    <mergeCell ref="D40:F40"/>
    <mergeCell ref="B40:C40"/>
    <mergeCell ref="E22:G22"/>
    <mergeCell ref="B28:E28"/>
    <mergeCell ref="B10:B11"/>
    <mergeCell ref="C10:E10"/>
    <mergeCell ref="B4:B5"/>
    <mergeCell ref="H22:J22"/>
    <mergeCell ref="E4:E5"/>
    <mergeCell ref="B16:E16"/>
    <mergeCell ref="C4:C5"/>
    <mergeCell ref="F18:K18"/>
    <mergeCell ref="F16:K17"/>
    <mergeCell ref="K22:L22"/>
  </mergeCells>
  <phoneticPr fontId="2"/>
  <dataValidations count="6">
    <dataValidation type="list" allowBlank="1" showInputMessage="1" showErrorMessage="1" sqref="B24:G24 L24 S48">
      <formula1>"○,"</formula1>
    </dataValidation>
    <dataValidation type="list" allowBlank="1" showInputMessage="1" showErrorMessage="1" sqref="K24 B42:C42 P18 M24:N24 M48 P48 I42:L42 B30 I12:M12">
      <formula1>"有,無"</formula1>
    </dataValidation>
    <dataValidation type="list" allowBlank="1" showInputMessage="1" showErrorMessage="1" prompt="職業紹介権がある場合は、許可証の写しを添付してください" sqref="B48:C48">
      <formula1>"○"</formula1>
    </dataValidation>
    <dataValidation type="list" allowBlank="1" showInputMessage="1" showErrorMessage="1" prompt="ある場合は写真を添付してください" sqref="I48:K48">
      <formula1>"○"</formula1>
    </dataValidation>
    <dataValidation type="list" allowBlank="1" showInputMessage="1" showErrorMessage="1" sqref="W18">
      <formula1>"2007以前,2010,2013,2016以降"</formula1>
    </dataValidation>
    <dataValidation type="list" allowBlank="1" showInputMessage="1" showErrorMessage="1" sqref="L48">
      <formula1>"常時開放,時間限定"</formula1>
    </dataValidation>
  </dataValidations>
  <pageMargins left="0.35433070866141736" right="0.19685039370078741" top="0.55118110236220474" bottom="0.19685039370078741" header="0.39370078740157483" footer="0.19685039370078741"/>
  <pageSetup paperSize="9" scale="35" fitToHeight="0" orientation="portrait" r:id="rId1"/>
  <headerFooter alignWithMargins="0">
    <oddHeader>&amp;R資料５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showWhiteSpace="0" view="pageLayout" zoomScaleNormal="100" zoomScaleSheetLayoutView="100" workbookViewId="0">
      <selection activeCell="C7" sqref="C7:H7"/>
    </sheetView>
  </sheetViews>
  <sheetFormatPr defaultRowHeight="27" customHeight="1"/>
  <cols>
    <col min="1" max="1" width="3.6640625" customWidth="1"/>
    <col min="2" max="2" width="21.88671875" style="1" customWidth="1"/>
    <col min="3" max="3" width="13.44140625" customWidth="1"/>
    <col min="4" max="8" width="10.6640625" customWidth="1"/>
  </cols>
  <sheetData>
    <row r="1" spans="1:8" ht="32.25" customHeight="1">
      <c r="A1" s="590" t="s">
        <v>504</v>
      </c>
      <c r="B1" s="590"/>
      <c r="C1" s="590"/>
      <c r="D1" s="590"/>
      <c r="E1" s="590"/>
      <c r="F1" s="590"/>
      <c r="G1" s="590"/>
      <c r="H1" s="590"/>
    </row>
    <row r="2" spans="1:8" ht="32.25" customHeight="1" thickBot="1"/>
    <row r="3" spans="1:8" ht="32.25" customHeight="1">
      <c r="B3" s="83" t="s">
        <v>91</v>
      </c>
      <c r="C3" s="600" t="s">
        <v>375</v>
      </c>
      <c r="D3" s="601"/>
      <c r="E3" s="601"/>
      <c r="F3" s="601"/>
      <c r="G3" s="601"/>
      <c r="H3" s="602"/>
    </row>
    <row r="4" spans="1:8" ht="32.25" customHeight="1" thickBot="1">
      <c r="B4" s="279" t="s">
        <v>92</v>
      </c>
      <c r="C4" s="603" t="str">
        <f>入力表!C6</f>
        <v>東京都立中央・城北職業能力開発センター再就職促進訓練室</v>
      </c>
      <c r="D4" s="604"/>
      <c r="E4" s="604"/>
      <c r="F4" s="604"/>
      <c r="G4" s="604"/>
      <c r="H4" s="605"/>
    </row>
    <row r="5" spans="1:8" ht="32.25" customHeight="1">
      <c r="A5" s="2" t="s">
        <v>59</v>
      </c>
    </row>
    <row r="6" spans="1:8" ht="6" customHeight="1" thickBot="1"/>
    <row r="7" spans="1:8" ht="32.25" customHeight="1">
      <c r="B7" s="14" t="s">
        <v>28</v>
      </c>
      <c r="C7" s="591" t="str">
        <f>入力表!D6</f>
        <v>学校法人東京都産業労働学園</v>
      </c>
      <c r="D7" s="592"/>
      <c r="E7" s="592"/>
      <c r="F7" s="592"/>
      <c r="G7" s="592"/>
      <c r="H7" s="593"/>
    </row>
    <row r="8" spans="1:8" ht="32.25" customHeight="1">
      <c r="B8" s="13" t="s">
        <v>10</v>
      </c>
      <c r="C8" s="570" t="str">
        <f>入力表!E6</f>
        <v>訓練太郎</v>
      </c>
      <c r="D8" s="571"/>
      <c r="E8" s="571"/>
      <c r="F8" s="571"/>
      <c r="G8" s="571"/>
      <c r="H8" s="594"/>
    </row>
    <row r="9" spans="1:8" ht="32.25" customHeight="1">
      <c r="B9" s="598" t="s">
        <v>93</v>
      </c>
      <c r="C9" s="595">
        <f>入力表!F6</f>
        <v>1111111</v>
      </c>
      <c r="D9" s="596"/>
      <c r="E9" s="596"/>
      <c r="F9" s="596"/>
      <c r="G9" s="596"/>
      <c r="H9" s="597"/>
    </row>
    <row r="10" spans="1:8" ht="32.25" customHeight="1">
      <c r="B10" s="599"/>
      <c r="C10" s="606" t="str">
        <f>入力表!G6</f>
        <v>東京都新宿区西新宿２</v>
      </c>
      <c r="D10" s="607"/>
      <c r="E10" s="607"/>
      <c r="F10" s="607"/>
      <c r="G10" s="607"/>
      <c r="H10" s="608"/>
    </row>
    <row r="11" spans="1:8" ht="32.25" customHeight="1">
      <c r="B11" s="261" t="s">
        <v>129</v>
      </c>
      <c r="C11" s="610" t="str">
        <f>入力表!H6</f>
        <v>03-5320-4807</v>
      </c>
      <c r="D11" s="611"/>
      <c r="E11" s="611"/>
      <c r="F11" s="611"/>
      <c r="G11" s="611"/>
      <c r="H11" s="612"/>
    </row>
    <row r="12" spans="1:8" ht="32.25" customHeight="1">
      <c r="B12" s="13" t="s">
        <v>9</v>
      </c>
      <c r="C12" s="570" t="str">
        <f>入力表!I6</f>
        <v>専修学校</v>
      </c>
      <c r="D12" s="571"/>
      <c r="E12" s="572"/>
      <c r="F12" s="573"/>
      <c r="G12" s="574"/>
      <c r="H12" s="575"/>
    </row>
    <row r="13" spans="1:8" ht="32.25" customHeight="1">
      <c r="B13" s="13" t="s">
        <v>11</v>
      </c>
      <c r="C13" s="570" t="str">
        <f>入力表!J6</f>
        <v>○○協会</v>
      </c>
      <c r="D13" s="571"/>
      <c r="E13" s="571"/>
      <c r="F13" s="571"/>
      <c r="G13" s="571"/>
      <c r="H13" s="594"/>
    </row>
    <row r="14" spans="1:8" ht="32.25" customHeight="1">
      <c r="B14" s="358" t="s">
        <v>250</v>
      </c>
      <c r="C14" s="631">
        <f>入力表!K6</f>
        <v>30</v>
      </c>
      <c r="D14" s="632"/>
      <c r="E14" s="632"/>
      <c r="F14" s="359" t="s">
        <v>294</v>
      </c>
      <c r="G14" s="359"/>
      <c r="H14" s="360"/>
    </row>
    <row r="15" spans="1:8" ht="38.25" customHeight="1">
      <c r="B15" s="361" t="s">
        <v>266</v>
      </c>
      <c r="C15" s="619">
        <f>入力表!L6</f>
        <v>90000</v>
      </c>
      <c r="D15" s="620"/>
      <c r="E15" s="620"/>
      <c r="F15" s="616" t="s">
        <v>138</v>
      </c>
      <c r="G15" s="616"/>
      <c r="H15" s="624"/>
    </row>
    <row r="16" spans="1:8" ht="32.25" customHeight="1">
      <c r="B16" s="358" t="s">
        <v>267</v>
      </c>
      <c r="C16" s="613">
        <f>入力表!M6</f>
        <v>64800000</v>
      </c>
      <c r="D16" s="614"/>
      <c r="E16" s="614"/>
      <c r="F16" s="362" t="s">
        <v>138</v>
      </c>
      <c r="G16" s="362"/>
      <c r="H16" s="360"/>
    </row>
    <row r="17" spans="1:13" ht="32.25" customHeight="1">
      <c r="B17" s="576" t="s">
        <v>18</v>
      </c>
      <c r="C17" s="363" t="s">
        <v>14</v>
      </c>
      <c r="D17" s="615" t="str">
        <f>入力表!N6</f>
        <v>公共　次郎</v>
      </c>
      <c r="E17" s="616"/>
      <c r="F17" s="617"/>
      <c r="G17" s="617"/>
      <c r="H17" s="618"/>
      <c r="I17" s="108"/>
      <c r="J17" s="6"/>
      <c r="K17" s="6"/>
      <c r="L17" s="6"/>
      <c r="M17" s="6"/>
    </row>
    <row r="18" spans="1:13" ht="32.25" customHeight="1">
      <c r="B18" s="577"/>
      <c r="C18" s="364" t="s">
        <v>15</v>
      </c>
      <c r="D18" s="621" t="str">
        <f>入力表!O6</f>
        <v>03-5320-0000</v>
      </c>
      <c r="E18" s="622"/>
      <c r="F18" s="622"/>
      <c r="G18" s="622"/>
      <c r="H18" s="623"/>
    </row>
    <row r="19" spans="1:13" ht="32.25" customHeight="1">
      <c r="B19" s="577"/>
      <c r="C19" s="364" t="s">
        <v>16</v>
      </c>
      <c r="D19" s="621" t="str">
        <f>入力表!P6</f>
        <v>03-5320-9999</v>
      </c>
      <c r="E19" s="622"/>
      <c r="F19" s="622"/>
      <c r="G19" s="622"/>
      <c r="H19" s="623"/>
    </row>
    <row r="20" spans="1:13" ht="32.25" customHeight="1">
      <c r="B20" s="577"/>
      <c r="C20" s="365" t="s">
        <v>17</v>
      </c>
      <c r="D20" s="628" t="str">
        <f>入力表!Q6</f>
        <v>kunren-taro@metro.tokyo</v>
      </c>
      <c r="E20" s="629"/>
      <c r="F20" s="629"/>
      <c r="G20" s="629"/>
      <c r="H20" s="630"/>
    </row>
    <row r="21" spans="1:13" ht="32.25" customHeight="1">
      <c r="B21" s="576" t="s">
        <v>242</v>
      </c>
      <c r="C21" s="366" t="s">
        <v>243</v>
      </c>
      <c r="D21" s="367" t="str">
        <f>入力表!J12</f>
        <v>有</v>
      </c>
      <c r="E21" s="367" t="s">
        <v>244</v>
      </c>
      <c r="F21" s="367" t="str">
        <f>入力表!K12</f>
        <v>有</v>
      </c>
      <c r="G21" s="367" t="s">
        <v>245</v>
      </c>
      <c r="H21" s="368" t="str">
        <f>入力表!L12</f>
        <v>有</v>
      </c>
    </row>
    <row r="22" spans="1:13" ht="32.25" customHeight="1" thickBot="1">
      <c r="B22" s="589"/>
      <c r="C22" s="369" t="s">
        <v>246</v>
      </c>
      <c r="D22" s="370" t="str">
        <f>入力表!M12</f>
        <v>有</v>
      </c>
      <c r="E22" s="370"/>
      <c r="F22" s="370"/>
      <c r="G22" s="370"/>
      <c r="H22" s="371"/>
    </row>
    <row r="23" spans="1:13" ht="32.25" customHeight="1" thickBot="1">
      <c r="A23" s="4"/>
      <c r="B23" s="579" t="s">
        <v>280</v>
      </c>
      <c r="C23" s="579"/>
      <c r="D23" s="579"/>
      <c r="E23" s="579"/>
      <c r="F23" s="579"/>
      <c r="G23" s="579"/>
      <c r="H23" s="579"/>
    </row>
    <row r="24" spans="1:13" ht="32.25" customHeight="1">
      <c r="B24" s="372" t="s">
        <v>368</v>
      </c>
      <c r="C24" s="625" t="str">
        <f>入力表!B12</f>
        <v>産業労働専門学校</v>
      </c>
      <c r="D24" s="626"/>
      <c r="E24" s="626"/>
      <c r="F24" s="626"/>
      <c r="G24" s="626"/>
      <c r="H24" s="627"/>
    </row>
    <row r="25" spans="1:13" ht="32.25" customHeight="1">
      <c r="B25" s="12" t="s">
        <v>101</v>
      </c>
      <c r="C25" s="595" t="str">
        <f>入力表!C12</f>
        <v>111-1111</v>
      </c>
      <c r="D25" s="596"/>
      <c r="E25" s="596"/>
      <c r="F25" s="596"/>
      <c r="G25" s="596"/>
      <c r="H25" s="597"/>
    </row>
    <row r="26" spans="1:13" ht="32.25" customHeight="1">
      <c r="B26" s="15" t="s">
        <v>94</v>
      </c>
      <c r="C26" s="606" t="str">
        <f>入力表!D12</f>
        <v>東京都新宿区西新宿1-1-1</v>
      </c>
      <c r="D26" s="607"/>
      <c r="E26" s="607"/>
      <c r="F26" s="607"/>
      <c r="G26" s="607"/>
      <c r="H26" s="608"/>
    </row>
    <row r="27" spans="1:13" ht="32.25" customHeight="1">
      <c r="B27" s="53" t="s">
        <v>15</v>
      </c>
      <c r="C27" s="555" t="str">
        <f>入力表!E12</f>
        <v>03-5320-4807</v>
      </c>
      <c r="D27" s="556"/>
      <c r="E27" s="556"/>
      <c r="F27" s="556"/>
      <c r="G27" s="556"/>
      <c r="H27" s="557"/>
    </row>
    <row r="28" spans="1:13" ht="32.25" customHeight="1">
      <c r="B28" s="13" t="s">
        <v>369</v>
      </c>
      <c r="C28" s="558" t="str">
        <f>入力表!F12</f>
        <v>新宿</v>
      </c>
      <c r="D28" s="559"/>
      <c r="E28" s="48"/>
      <c r="F28" s="48"/>
      <c r="G28" s="48"/>
      <c r="H28" s="49"/>
    </row>
    <row r="29" spans="1:13" ht="32.25" customHeight="1">
      <c r="B29" s="13" t="s">
        <v>95</v>
      </c>
      <c r="C29" s="51" t="s">
        <v>37</v>
      </c>
      <c r="D29" s="341">
        <f>入力表!G12</f>
        <v>0.5</v>
      </c>
      <c r="E29" s="185" t="s">
        <v>80</v>
      </c>
      <c r="F29" s="80" t="s">
        <v>85</v>
      </c>
      <c r="G29" s="3">
        <f>入力表!H12</f>
        <v>6.25</v>
      </c>
      <c r="H29" s="65" t="s">
        <v>48</v>
      </c>
    </row>
    <row r="30" spans="1:13" ht="32.25" customHeight="1">
      <c r="B30" s="82" t="s">
        <v>96</v>
      </c>
      <c r="C30" s="558" t="str">
        <f>入力表!I12</f>
        <v>有</v>
      </c>
      <c r="D30" s="585"/>
      <c r="E30" s="560"/>
      <c r="F30" s="561"/>
      <c r="G30" s="561"/>
      <c r="H30" s="562"/>
    </row>
    <row r="31" spans="1:13" ht="32.25" customHeight="1">
      <c r="B31" s="554" t="s">
        <v>268</v>
      </c>
      <c r="C31" s="342" t="s">
        <v>33</v>
      </c>
      <c r="D31" s="578">
        <f>入力表!B18</f>
        <v>101</v>
      </c>
      <c r="E31" s="578"/>
      <c r="F31" s="343" t="s">
        <v>49</v>
      </c>
      <c r="G31" s="344">
        <f>入力表!C18</f>
        <v>90</v>
      </c>
      <c r="H31" s="64" t="s">
        <v>79</v>
      </c>
    </row>
    <row r="32" spans="1:13" ht="32.25" customHeight="1">
      <c r="B32" s="554"/>
      <c r="C32" s="61" t="s">
        <v>50</v>
      </c>
      <c r="D32" s="345">
        <f>入力表!D18</f>
        <v>30</v>
      </c>
      <c r="E32" s="63" t="s">
        <v>79</v>
      </c>
      <c r="F32" s="346" t="s">
        <v>51</v>
      </c>
      <c r="G32" s="347" t="str">
        <f>入力表!E18</f>
        <v>二人用</v>
      </c>
      <c r="H32" s="348"/>
    </row>
    <row r="33" spans="2:8" ht="32.25" hidden="1" customHeight="1">
      <c r="B33" s="551" t="s">
        <v>269</v>
      </c>
      <c r="C33" s="405" t="s">
        <v>270</v>
      </c>
      <c r="D33" s="406"/>
      <c r="E33" s="407"/>
      <c r="F33" s="408">
        <f>入力表!F18</f>
        <v>0</v>
      </c>
      <c r="G33" s="409" t="s">
        <v>273</v>
      </c>
      <c r="H33" s="410"/>
    </row>
    <row r="34" spans="2:8" ht="32.25" hidden="1" customHeight="1">
      <c r="B34" s="552"/>
      <c r="C34" s="411" t="s">
        <v>271</v>
      </c>
      <c r="D34" s="412">
        <f>入力表!G18</f>
        <v>0</v>
      </c>
      <c r="E34" s="413" t="s">
        <v>272</v>
      </c>
      <c r="F34" s="412"/>
      <c r="G34" s="413"/>
      <c r="H34" s="414"/>
    </row>
    <row r="35" spans="2:8" ht="32.25" hidden="1" customHeight="1">
      <c r="B35" s="415" t="s">
        <v>305</v>
      </c>
      <c r="C35" s="416" t="s">
        <v>50</v>
      </c>
      <c r="D35" s="406">
        <f>入力表!H18</f>
        <v>0</v>
      </c>
      <c r="E35" s="407" t="s">
        <v>273</v>
      </c>
      <c r="F35" s="408"/>
      <c r="G35" s="409"/>
      <c r="H35" s="410"/>
    </row>
    <row r="36" spans="2:8" ht="32.25" hidden="1" customHeight="1">
      <c r="B36" s="551" t="s">
        <v>274</v>
      </c>
      <c r="C36" s="416" t="s">
        <v>50</v>
      </c>
      <c r="D36" s="406">
        <f>入力表!I18</f>
        <v>0</v>
      </c>
      <c r="E36" s="407" t="s">
        <v>273</v>
      </c>
      <c r="F36" s="408"/>
      <c r="G36" s="409"/>
      <c r="H36" s="410"/>
    </row>
    <row r="37" spans="2:8" ht="32.25" hidden="1" customHeight="1">
      <c r="B37" s="552"/>
      <c r="C37" s="417" t="s">
        <v>275</v>
      </c>
      <c r="D37" s="412">
        <f>入力表!J18</f>
        <v>0</v>
      </c>
      <c r="E37" s="413"/>
      <c r="F37" s="412" t="s">
        <v>276</v>
      </c>
      <c r="G37" s="418">
        <f>入力表!K18</f>
        <v>0</v>
      </c>
      <c r="H37" s="419"/>
    </row>
    <row r="38" spans="2:8" ht="32.25" customHeight="1">
      <c r="B38" s="553" t="s">
        <v>279</v>
      </c>
      <c r="C38" s="342" t="s">
        <v>33</v>
      </c>
      <c r="D38" s="578">
        <f>入力表!L18</f>
        <v>101</v>
      </c>
      <c r="E38" s="578"/>
      <c r="F38" s="350" t="s">
        <v>49</v>
      </c>
      <c r="G38" s="344">
        <f>入力表!M18</f>
        <v>90</v>
      </c>
      <c r="H38" s="64" t="s">
        <v>79</v>
      </c>
    </row>
    <row r="39" spans="2:8" ht="32.25" customHeight="1">
      <c r="B39" s="554"/>
      <c r="C39" s="61" t="s">
        <v>50</v>
      </c>
      <c r="D39" s="345">
        <f>入力表!N18</f>
        <v>30</v>
      </c>
      <c r="E39" s="63" t="s">
        <v>79</v>
      </c>
      <c r="F39" s="351" t="s">
        <v>51</v>
      </c>
      <c r="G39" s="347" t="str">
        <f>入力表!O18</f>
        <v>二人用</v>
      </c>
      <c r="H39" s="348"/>
    </row>
    <row r="40" spans="2:8" ht="32.25" customHeight="1">
      <c r="B40" s="554" t="s">
        <v>52</v>
      </c>
      <c r="C40" s="62" t="s">
        <v>53</v>
      </c>
      <c r="D40" s="583" t="str">
        <f>入力表!P18</f>
        <v>有</v>
      </c>
      <c r="E40" s="584"/>
      <c r="F40" s="350" t="s">
        <v>47</v>
      </c>
      <c r="G40" s="583">
        <f>入力表!Q18</f>
        <v>32</v>
      </c>
      <c r="H40" s="609"/>
    </row>
    <row r="41" spans="2:8" ht="32.25" customHeight="1">
      <c r="B41" s="554"/>
      <c r="C41" s="61" t="s">
        <v>54</v>
      </c>
      <c r="D41" s="580" t="str">
        <f>入力表!R18</f>
        <v>デスクトップ</v>
      </c>
      <c r="E41" s="582"/>
      <c r="F41" s="347" t="s">
        <v>34</v>
      </c>
      <c r="G41" s="580" t="str">
        <f>入力表!S18</f>
        <v>Windows8</v>
      </c>
      <c r="H41" s="581"/>
    </row>
    <row r="42" spans="2:8" ht="32.25" customHeight="1">
      <c r="B42" s="554"/>
      <c r="C42" s="352" t="s">
        <v>55</v>
      </c>
      <c r="D42" s="353" t="str">
        <f>入力表!T18</f>
        <v>Core i5</v>
      </c>
      <c r="E42" s="354" t="s">
        <v>201</v>
      </c>
      <c r="F42" s="355" t="str">
        <f>入力表!U18</f>
        <v>4GB</v>
      </c>
      <c r="G42" s="356" t="s">
        <v>202</v>
      </c>
      <c r="H42" s="357">
        <f>入力表!W18</f>
        <v>2013</v>
      </c>
    </row>
    <row r="43" spans="2:8" ht="32.25" customHeight="1">
      <c r="B43" s="554"/>
      <c r="C43" s="563" t="s">
        <v>139</v>
      </c>
      <c r="D43" s="564"/>
      <c r="E43" s="565" t="str">
        <f>入力表!V18</f>
        <v>保育ソフト等</v>
      </c>
      <c r="F43" s="565"/>
      <c r="G43" s="565"/>
      <c r="H43" s="566"/>
    </row>
    <row r="44" spans="2:8" ht="32.25" customHeight="1">
      <c r="B44" s="68" t="s">
        <v>56</v>
      </c>
      <c r="C44" s="71"/>
      <c r="D44" s="52">
        <f>入力表!X18</f>
        <v>1</v>
      </c>
      <c r="E44" s="74" t="s">
        <v>81</v>
      </c>
      <c r="F44" s="52"/>
      <c r="G44" s="52"/>
      <c r="H44" s="47"/>
    </row>
    <row r="45" spans="2:8" ht="32.25" customHeight="1">
      <c r="B45" s="69" t="s">
        <v>38</v>
      </c>
      <c r="C45" s="72"/>
      <c r="D45" s="27">
        <f>入力表!Y18</f>
        <v>2</v>
      </c>
      <c r="E45" s="75" t="s">
        <v>81</v>
      </c>
      <c r="F45" s="27"/>
      <c r="G45" s="27"/>
      <c r="H45" s="44"/>
    </row>
    <row r="46" spans="2:8" ht="32.25" customHeight="1">
      <c r="B46" s="70" t="s">
        <v>39</v>
      </c>
      <c r="C46" s="73"/>
      <c r="D46" s="55">
        <f>入力表!Z18</f>
        <v>3</v>
      </c>
      <c r="E46" s="76" t="s">
        <v>81</v>
      </c>
      <c r="F46" s="55"/>
      <c r="G46" s="55"/>
      <c r="H46" s="50"/>
    </row>
    <row r="47" spans="2:8" ht="32.25" customHeight="1">
      <c r="B47" s="54" t="s">
        <v>21</v>
      </c>
      <c r="C47" s="66" t="s">
        <v>58</v>
      </c>
      <c r="D47" s="149" t="str">
        <f>IF(入力表!B24="○","○","×")</f>
        <v>○</v>
      </c>
      <c r="E47" s="67" t="s">
        <v>44</v>
      </c>
      <c r="F47" s="149" t="str">
        <f>IF(入力表!C24="○","○","×")</f>
        <v>×</v>
      </c>
      <c r="G47" s="67" t="s">
        <v>82</v>
      </c>
      <c r="H47" s="98" t="str">
        <f>IF(入力表!D24="○","○","×")</f>
        <v>×</v>
      </c>
    </row>
    <row r="48" spans="2:8" ht="32.25" customHeight="1">
      <c r="B48" s="54" t="s">
        <v>43</v>
      </c>
      <c r="C48" s="79" t="s">
        <v>83</v>
      </c>
      <c r="D48" s="149" t="str">
        <f>IF(入力表!E24="○","○","×")</f>
        <v>×</v>
      </c>
      <c r="E48" s="67" t="s">
        <v>44</v>
      </c>
      <c r="F48" s="149" t="str">
        <f>IF(入力表!F24="○","○","×")</f>
        <v>×</v>
      </c>
      <c r="G48" s="67" t="s">
        <v>82</v>
      </c>
      <c r="H48" s="98" t="str">
        <f>IF(入力表!G24="○","○","×")</f>
        <v>○</v>
      </c>
    </row>
    <row r="49" spans="2:8" ht="32.25" customHeight="1">
      <c r="B49" s="12" t="s">
        <v>212</v>
      </c>
      <c r="C49" s="86" t="s">
        <v>45</v>
      </c>
      <c r="D49" s="280">
        <f>入力表!H24</f>
        <v>10</v>
      </c>
      <c r="E49" s="87" t="s">
        <v>46</v>
      </c>
      <c r="F49" s="186">
        <f>入力表!I24</f>
        <v>15</v>
      </c>
      <c r="G49" s="87" t="s">
        <v>57</v>
      </c>
      <c r="H49" s="88">
        <f>入力表!J24</f>
        <v>20</v>
      </c>
    </row>
    <row r="50" spans="2:8" ht="32.25" customHeight="1">
      <c r="B50" s="586" t="s">
        <v>389</v>
      </c>
      <c r="C50" s="431" t="str">
        <f>+入力表!B29</f>
        <v>ピアノ室の
有無</v>
      </c>
      <c r="D50" s="432" t="str">
        <f>入力表!B30</f>
        <v>有</v>
      </c>
      <c r="E50" s="433"/>
      <c r="F50" s="432"/>
      <c r="G50" s="439"/>
      <c r="H50" s="434"/>
    </row>
    <row r="51" spans="2:8" ht="32.25" customHeight="1">
      <c r="B51" s="587"/>
      <c r="C51" s="435" t="str">
        <f>+入力表!C29</f>
        <v>グランドピアノ</v>
      </c>
      <c r="D51" s="436">
        <f>入力表!C30</f>
        <v>5</v>
      </c>
      <c r="E51" s="456" t="str">
        <f>+入力表!D29</f>
        <v>アップライトピアノ</v>
      </c>
      <c r="F51" s="457">
        <f>入力表!D30</f>
        <v>5</v>
      </c>
      <c r="G51" s="437" t="str">
        <f>+入力表!E29</f>
        <v>電子キーボードピアノ</v>
      </c>
      <c r="H51" s="438">
        <f>入力表!E30</f>
        <v>5</v>
      </c>
    </row>
    <row r="52" spans="2:8" ht="32.25" hidden="1" customHeight="1">
      <c r="B52" s="587"/>
      <c r="C52" s="440">
        <f>入力表!H29</f>
        <v>0</v>
      </c>
      <c r="D52" s="436">
        <f>入力表!H30</f>
        <v>0</v>
      </c>
      <c r="E52" s="437">
        <f>+入力表!I29</f>
        <v>0</v>
      </c>
      <c r="F52" s="436">
        <f>入力表!I30</f>
        <v>0</v>
      </c>
      <c r="G52" s="437">
        <f>+入力表!J29</f>
        <v>0</v>
      </c>
      <c r="H52" s="438">
        <f>入力表!J30</f>
        <v>0</v>
      </c>
    </row>
    <row r="53" spans="2:8" ht="32.25" hidden="1" customHeight="1">
      <c r="B53" s="587"/>
      <c r="C53" s="440">
        <f>入力表!K29</f>
        <v>0</v>
      </c>
      <c r="D53" s="436">
        <f>入力表!K30</f>
        <v>0</v>
      </c>
      <c r="E53" s="437">
        <f>+入力表!L29</f>
        <v>0</v>
      </c>
      <c r="F53" s="436">
        <f>入力表!L30</f>
        <v>0</v>
      </c>
      <c r="G53" s="437">
        <f>+入力表!M29</f>
        <v>0</v>
      </c>
      <c r="H53" s="438">
        <f>入力表!M30</f>
        <v>0</v>
      </c>
    </row>
    <row r="54" spans="2:8" ht="32.25" hidden="1" customHeight="1">
      <c r="B54" s="587"/>
      <c r="C54" s="440">
        <f>入力表!N29</f>
        <v>0</v>
      </c>
      <c r="D54" s="436">
        <f>入力表!N30</f>
        <v>0</v>
      </c>
      <c r="E54" s="437">
        <f>+入力表!O29</f>
        <v>0</v>
      </c>
      <c r="F54" s="436">
        <f>入力表!O30</f>
        <v>0</v>
      </c>
      <c r="G54" s="437">
        <f>+入力表!P29</f>
        <v>0</v>
      </c>
      <c r="H54" s="438">
        <f>入力表!P30</f>
        <v>0</v>
      </c>
    </row>
    <row r="55" spans="2:8" ht="32.25" hidden="1" customHeight="1">
      <c r="B55" s="587"/>
      <c r="C55" s="440">
        <f>入力表!Q29</f>
        <v>0</v>
      </c>
      <c r="D55" s="436">
        <f>入力表!Q30</f>
        <v>0</v>
      </c>
      <c r="E55" s="437">
        <f>+入力表!R29</f>
        <v>0</v>
      </c>
      <c r="F55" s="436">
        <f>入力表!R30</f>
        <v>0</v>
      </c>
      <c r="G55" s="437">
        <f>+入力表!S29</f>
        <v>0</v>
      </c>
      <c r="H55" s="438">
        <f>入力表!S30</f>
        <v>0</v>
      </c>
    </row>
    <row r="56" spans="2:8" ht="32.25" hidden="1" customHeight="1">
      <c r="B56" s="588"/>
      <c r="C56" s="441">
        <f>入力表!T29</f>
        <v>0</v>
      </c>
      <c r="D56" s="442">
        <f>入力表!T30</f>
        <v>0</v>
      </c>
      <c r="E56" s="443">
        <f>+入力表!U29</f>
        <v>0</v>
      </c>
      <c r="F56" s="442">
        <f>入力表!U30</f>
        <v>0</v>
      </c>
      <c r="G56" s="443">
        <f>+入力表!V29</f>
        <v>0</v>
      </c>
      <c r="H56" s="444">
        <f>入力表!V30</f>
        <v>0</v>
      </c>
    </row>
    <row r="57" spans="2:8" ht="32.25" customHeight="1">
      <c r="B57" s="42" t="s">
        <v>192</v>
      </c>
      <c r="C57" s="445" t="s">
        <v>200</v>
      </c>
      <c r="D57" s="446" t="str">
        <f>入力表!K24</f>
        <v>有</v>
      </c>
      <c r="E57" s="447"/>
      <c r="F57" s="448" t="s">
        <v>306</v>
      </c>
      <c r="G57" s="447" t="str">
        <f>IF(入力表!L24="","",入力表!L24)</f>
        <v>○</v>
      </c>
      <c r="H57" s="286"/>
    </row>
    <row r="58" spans="2:8" ht="32.25" customHeight="1" thickBot="1">
      <c r="B58" s="60" t="s">
        <v>277</v>
      </c>
      <c r="C58" s="285" t="s">
        <v>278</v>
      </c>
      <c r="D58" s="281" t="str">
        <f>入力表!M24</f>
        <v>無</v>
      </c>
      <c r="E58" s="282"/>
      <c r="F58" s="284"/>
      <c r="G58" s="283"/>
      <c r="H58" s="321"/>
    </row>
    <row r="59" spans="2:8" ht="59.25" customHeight="1" thickTop="1" thickBot="1">
      <c r="B59" s="102" t="s">
        <v>135</v>
      </c>
      <c r="C59" s="567" t="s">
        <v>473</v>
      </c>
      <c r="D59" s="568"/>
      <c r="E59" s="568"/>
      <c r="F59" s="568"/>
      <c r="G59" s="568"/>
      <c r="H59" s="569"/>
    </row>
    <row r="60" spans="2:8" ht="27" customHeight="1">
      <c r="B60" s="8"/>
    </row>
    <row r="61" spans="2:8" ht="27" customHeight="1">
      <c r="B61" s="8"/>
    </row>
    <row r="62" spans="2:8" ht="27" customHeight="1">
      <c r="B62" s="8"/>
    </row>
    <row r="63" spans="2:8" ht="27" customHeight="1">
      <c r="B63" s="8"/>
    </row>
    <row r="64" spans="2:8" ht="27" customHeight="1">
      <c r="B64" s="8"/>
    </row>
    <row r="65" spans="2:2" ht="27" customHeight="1">
      <c r="B65" s="8"/>
    </row>
    <row r="66" spans="2:2" ht="27" customHeight="1">
      <c r="B66" s="8"/>
    </row>
    <row r="67" spans="2:2" ht="27" customHeight="1">
      <c r="B67" s="8"/>
    </row>
    <row r="68" spans="2:2" ht="27" customHeight="1">
      <c r="B68" s="8"/>
    </row>
    <row r="69" spans="2:2" ht="27" customHeight="1">
      <c r="B69" s="8"/>
    </row>
    <row r="70" spans="2:2" ht="27" customHeight="1">
      <c r="B70" s="8"/>
    </row>
    <row r="71" spans="2:2" ht="27" customHeight="1">
      <c r="B71" s="8"/>
    </row>
    <row r="72" spans="2:2" ht="27" customHeight="1">
      <c r="B72" s="8"/>
    </row>
    <row r="73" spans="2:2" ht="27" customHeight="1">
      <c r="B73" s="8"/>
    </row>
    <row r="74" spans="2:2" ht="27" customHeight="1">
      <c r="B74" s="8"/>
    </row>
    <row r="75" spans="2:2" ht="27" customHeight="1">
      <c r="B75" s="8"/>
    </row>
    <row r="76" spans="2:2" ht="27" customHeight="1">
      <c r="B76" s="8"/>
    </row>
    <row r="77" spans="2:2" ht="27" customHeight="1">
      <c r="B77" s="8"/>
    </row>
    <row r="78" spans="2:2" ht="27" customHeight="1">
      <c r="B78" s="8"/>
    </row>
  </sheetData>
  <mergeCells count="45">
    <mergeCell ref="G40:H40"/>
    <mergeCell ref="C11:H11"/>
    <mergeCell ref="C13:H13"/>
    <mergeCell ref="C26:H26"/>
    <mergeCell ref="C16:E16"/>
    <mergeCell ref="D17:H17"/>
    <mergeCell ref="C15:E15"/>
    <mergeCell ref="D18:H18"/>
    <mergeCell ref="F15:H15"/>
    <mergeCell ref="D19:H19"/>
    <mergeCell ref="C25:H25"/>
    <mergeCell ref="C24:H24"/>
    <mergeCell ref="D20:H20"/>
    <mergeCell ref="C14:E14"/>
    <mergeCell ref="D38:E38"/>
    <mergeCell ref="A1:H1"/>
    <mergeCell ref="C7:H7"/>
    <mergeCell ref="C8:H8"/>
    <mergeCell ref="C9:H9"/>
    <mergeCell ref="B9:B10"/>
    <mergeCell ref="C3:H3"/>
    <mergeCell ref="C4:H4"/>
    <mergeCell ref="C10:H10"/>
    <mergeCell ref="C43:D43"/>
    <mergeCell ref="E43:H43"/>
    <mergeCell ref="C59:H59"/>
    <mergeCell ref="B40:B43"/>
    <mergeCell ref="C12:E12"/>
    <mergeCell ref="F12:H12"/>
    <mergeCell ref="B17:B20"/>
    <mergeCell ref="B31:B32"/>
    <mergeCell ref="D31:E31"/>
    <mergeCell ref="B23:H23"/>
    <mergeCell ref="G41:H41"/>
    <mergeCell ref="D41:E41"/>
    <mergeCell ref="D40:E40"/>
    <mergeCell ref="C30:D30"/>
    <mergeCell ref="B50:B56"/>
    <mergeCell ref="B21:B22"/>
    <mergeCell ref="B33:B34"/>
    <mergeCell ref="B36:B37"/>
    <mergeCell ref="B38:B39"/>
    <mergeCell ref="C27:H27"/>
    <mergeCell ref="C28:D28"/>
    <mergeCell ref="E30:H30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/>
  <rowBreaks count="1" manualBreakCount="1">
    <brk id="2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view="pageLayout" zoomScaleNormal="100" zoomScaleSheetLayoutView="100" workbookViewId="0">
      <selection activeCell="L1" sqref="L1"/>
    </sheetView>
  </sheetViews>
  <sheetFormatPr defaultRowHeight="13.2"/>
  <cols>
    <col min="1" max="1" width="2" customWidth="1"/>
    <col min="2" max="2" width="12.109375" style="1" customWidth="1"/>
    <col min="3" max="3" width="10.77734375" customWidth="1"/>
    <col min="4" max="4" width="8.77734375" customWidth="1"/>
    <col min="5" max="6" width="4.6640625" customWidth="1"/>
    <col min="7" max="7" width="8.77734375" customWidth="1"/>
    <col min="8" max="8" width="7.6640625" customWidth="1"/>
    <col min="9" max="10" width="4.6640625" customWidth="1"/>
    <col min="11" max="11" width="7" customWidth="1"/>
    <col min="12" max="12" width="7.6640625" customWidth="1"/>
    <col min="13" max="13" width="4.6640625" customWidth="1"/>
    <col min="14" max="14" width="3.21875" customWidth="1"/>
  </cols>
  <sheetData>
    <row r="1" spans="1:14" ht="30.75" customHeight="1">
      <c r="A1" s="2" t="s">
        <v>103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30" customHeight="1" thickBot="1">
      <c r="A2" s="375"/>
      <c r="B2" s="331" t="s">
        <v>257</v>
      </c>
      <c r="C2" s="375" t="str">
        <f>入力表!B12</f>
        <v>産業労働専門学校</v>
      </c>
      <c r="D2" s="375"/>
      <c r="E2" s="331"/>
      <c r="F2" s="375"/>
      <c r="G2" s="376"/>
      <c r="H2" s="376"/>
      <c r="I2" s="375"/>
      <c r="J2" s="375"/>
      <c r="K2" s="375"/>
      <c r="L2" s="375"/>
      <c r="M2" s="375"/>
      <c r="N2" s="375"/>
    </row>
    <row r="3" spans="1:14" ht="36" customHeight="1">
      <c r="A3" s="375"/>
      <c r="B3" s="377" t="s">
        <v>91</v>
      </c>
      <c r="C3" s="644" t="s">
        <v>375</v>
      </c>
      <c r="D3" s="645"/>
      <c r="E3" s="645"/>
      <c r="F3" s="645"/>
      <c r="G3" s="645"/>
      <c r="H3" s="645"/>
      <c r="I3" s="645"/>
      <c r="J3" s="640"/>
      <c r="K3" s="640"/>
      <c r="L3" s="641"/>
      <c r="M3" s="641"/>
      <c r="N3" s="642"/>
    </row>
    <row r="4" spans="1:14" ht="36" customHeight="1">
      <c r="A4" s="375"/>
      <c r="B4" s="633" t="s">
        <v>299</v>
      </c>
      <c r="C4" s="378" t="s">
        <v>87</v>
      </c>
      <c r="D4" s="379">
        <f>入力表!B36</f>
        <v>1400</v>
      </c>
      <c r="E4" s="646" t="s">
        <v>88</v>
      </c>
      <c r="F4" s="646"/>
      <c r="G4" s="380"/>
      <c r="H4" s="647"/>
      <c r="I4" s="648"/>
      <c r="J4" s="648"/>
      <c r="K4" s="648"/>
      <c r="L4" s="648"/>
      <c r="M4" s="648"/>
      <c r="N4" s="649"/>
    </row>
    <row r="5" spans="1:14" ht="36" customHeight="1">
      <c r="A5" s="375"/>
      <c r="B5" s="634"/>
      <c r="C5" s="381" t="s">
        <v>262</v>
      </c>
      <c r="D5" s="382">
        <f>入力表!C36</f>
        <v>700</v>
      </c>
      <c r="E5" s="638" t="s">
        <v>88</v>
      </c>
      <c r="F5" s="639"/>
      <c r="G5" s="383" t="s">
        <v>29</v>
      </c>
      <c r="H5" s="382">
        <f>入力表!D36</f>
        <v>700</v>
      </c>
      <c r="I5" s="638" t="s">
        <v>88</v>
      </c>
      <c r="J5" s="639"/>
      <c r="K5" s="650"/>
      <c r="L5" s="651"/>
      <c r="M5" s="651"/>
      <c r="N5" s="652"/>
    </row>
    <row r="6" spans="1:14" ht="36" customHeight="1">
      <c r="A6" s="375"/>
      <c r="B6" s="384" t="s">
        <v>99</v>
      </c>
      <c r="C6" s="89" t="s">
        <v>89</v>
      </c>
      <c r="D6" s="385" t="str">
        <f>入力表!G36</f>
        <v>9:05</v>
      </c>
      <c r="E6" s="643" t="s">
        <v>90</v>
      </c>
      <c r="F6" s="643"/>
      <c r="G6" s="385" t="str">
        <f>入力表!H36</f>
        <v>15:05</v>
      </c>
      <c r="H6" s="668" t="s">
        <v>86</v>
      </c>
      <c r="I6" s="669"/>
      <c r="J6" s="669"/>
      <c r="K6" s="669"/>
      <c r="L6" s="669"/>
      <c r="M6" s="669"/>
      <c r="N6" s="670"/>
    </row>
    <row r="7" spans="1:14" ht="36" customHeight="1">
      <c r="A7" s="375"/>
      <c r="B7" s="384" t="s">
        <v>297</v>
      </c>
      <c r="C7" s="89" t="s">
        <v>298</v>
      </c>
      <c r="D7" s="386">
        <f>入力表!E36</f>
        <v>43926</v>
      </c>
      <c r="E7" s="643" t="s">
        <v>307</v>
      </c>
      <c r="F7" s="643"/>
      <c r="G7" s="386">
        <f>入力表!F36</f>
        <v>43920</v>
      </c>
      <c r="H7" s="668" t="s">
        <v>86</v>
      </c>
      <c r="I7" s="669"/>
      <c r="J7" s="669"/>
      <c r="K7" s="669"/>
      <c r="L7" s="669"/>
      <c r="M7" s="669"/>
      <c r="N7" s="670"/>
    </row>
    <row r="8" spans="1:14" ht="36" customHeight="1">
      <c r="A8" s="375"/>
      <c r="B8" s="576" t="s">
        <v>104</v>
      </c>
      <c r="C8" s="92" t="s">
        <v>100</v>
      </c>
      <c r="D8" s="387">
        <f>入力表!I36</f>
        <v>6</v>
      </c>
      <c r="E8" s="388" t="s">
        <v>13</v>
      </c>
      <c r="F8" s="389"/>
      <c r="G8" s="93" t="s">
        <v>77</v>
      </c>
      <c r="H8" s="387">
        <f>入力表!J36</f>
        <v>5</v>
      </c>
      <c r="I8" s="390" t="s">
        <v>13</v>
      </c>
      <c r="J8" s="683" t="s">
        <v>78</v>
      </c>
      <c r="K8" s="684"/>
      <c r="L8" s="387">
        <f>入力表!K36</f>
        <v>1</v>
      </c>
      <c r="M8" s="388" t="s">
        <v>13</v>
      </c>
      <c r="N8" s="391"/>
    </row>
    <row r="9" spans="1:14" ht="45" customHeight="1">
      <c r="A9" s="375"/>
      <c r="B9" s="577"/>
      <c r="C9" s="658" t="s">
        <v>311</v>
      </c>
      <c r="D9" s="653">
        <f>入力表!L36</f>
        <v>6</v>
      </c>
      <c r="E9" s="654"/>
      <c r="F9" s="660" t="s">
        <v>13</v>
      </c>
      <c r="G9" s="662"/>
      <c r="H9" s="663"/>
      <c r="I9" s="663"/>
      <c r="J9" s="663"/>
      <c r="K9" s="663"/>
      <c r="L9" s="663"/>
      <c r="M9" s="663"/>
      <c r="N9" s="664"/>
    </row>
    <row r="10" spans="1:14" ht="45" customHeight="1" thickBot="1">
      <c r="A10" s="375"/>
      <c r="B10" s="657"/>
      <c r="C10" s="659"/>
      <c r="D10" s="655"/>
      <c r="E10" s="656"/>
      <c r="F10" s="661"/>
      <c r="G10" s="665"/>
      <c r="H10" s="666"/>
      <c r="I10" s="666"/>
      <c r="J10" s="666"/>
      <c r="K10" s="666"/>
      <c r="L10" s="666"/>
      <c r="M10" s="666"/>
      <c r="N10" s="667"/>
    </row>
    <row r="11" spans="1:14" ht="105" customHeight="1" thickTop="1" thickBot="1">
      <c r="A11" s="375"/>
      <c r="B11" s="349" t="s">
        <v>281</v>
      </c>
      <c r="C11" s="635" t="s">
        <v>474</v>
      </c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7"/>
    </row>
    <row r="12" spans="1:14" ht="60" customHeight="1" thickTop="1" thickBot="1">
      <c r="A12" s="375"/>
      <c r="B12" s="96" t="s">
        <v>209</v>
      </c>
      <c r="C12" s="392" t="str">
        <f>入力表!L42</f>
        <v>有</v>
      </c>
      <c r="D12" s="635" t="s">
        <v>475</v>
      </c>
      <c r="E12" s="636"/>
      <c r="F12" s="636"/>
      <c r="G12" s="636"/>
      <c r="H12" s="636"/>
      <c r="I12" s="636"/>
      <c r="J12" s="636"/>
      <c r="K12" s="636"/>
      <c r="L12" s="636"/>
      <c r="M12" s="636"/>
      <c r="N12" s="637"/>
    </row>
    <row r="13" spans="1:14" ht="39" thickTop="1">
      <c r="A13" s="375"/>
      <c r="B13" s="84" t="s">
        <v>105</v>
      </c>
      <c r="C13" s="99" t="s">
        <v>102</v>
      </c>
      <c r="D13" s="685" t="str">
        <f>入力表!B42</f>
        <v>無</v>
      </c>
      <c r="E13" s="685"/>
      <c r="F13" s="686"/>
      <c r="G13" s="100" t="s">
        <v>106</v>
      </c>
      <c r="H13" s="687" t="str">
        <f>入力表!C42</f>
        <v>無</v>
      </c>
      <c r="I13" s="687"/>
      <c r="J13" s="687"/>
      <c r="K13" s="688" t="s">
        <v>158</v>
      </c>
      <c r="L13" s="689"/>
      <c r="M13" s="689"/>
      <c r="N13" s="690"/>
    </row>
    <row r="14" spans="1:14" ht="36" customHeight="1">
      <c r="A14" s="375"/>
      <c r="B14" s="576" t="s">
        <v>35</v>
      </c>
      <c r="C14" s="90" t="s">
        <v>97</v>
      </c>
      <c r="D14" s="393">
        <f>入力表!D42</f>
        <v>5</v>
      </c>
      <c r="E14" s="393" t="s">
        <v>13</v>
      </c>
      <c r="F14" s="350"/>
      <c r="G14" s="91" t="s">
        <v>125</v>
      </c>
      <c r="H14" s="393">
        <f>入力表!E42</f>
        <v>2</v>
      </c>
      <c r="I14" s="393" t="s">
        <v>13</v>
      </c>
      <c r="J14" s="350"/>
      <c r="K14" s="350"/>
      <c r="L14" s="350"/>
      <c r="M14" s="350"/>
      <c r="N14" s="394"/>
    </row>
    <row r="15" spans="1:14" ht="36" customHeight="1">
      <c r="A15" s="375"/>
      <c r="B15" s="657"/>
      <c r="C15" s="227" t="s">
        <v>98</v>
      </c>
      <c r="D15" s="680" t="str">
        <f>入力表!F42</f>
        <v>常駐担当者が電話及びメールで対応する。</v>
      </c>
      <c r="E15" s="681"/>
      <c r="F15" s="681"/>
      <c r="G15" s="681"/>
      <c r="H15" s="681"/>
      <c r="I15" s="681"/>
      <c r="J15" s="681"/>
      <c r="K15" s="681"/>
      <c r="L15" s="681"/>
      <c r="M15" s="681"/>
      <c r="N15" s="682"/>
    </row>
    <row r="16" spans="1:14" ht="36" customHeight="1">
      <c r="A16" s="375"/>
      <c r="B16" s="395" t="s">
        <v>308</v>
      </c>
      <c r="C16" s="396" t="s">
        <v>309</v>
      </c>
      <c r="D16" s="677" t="str">
        <f>入力表!G42</f>
        <v>総務部長</v>
      </c>
      <c r="E16" s="678"/>
      <c r="F16" s="678"/>
      <c r="G16" s="397" t="s">
        <v>310</v>
      </c>
      <c r="H16" s="678" t="str">
        <f>入力表!H42</f>
        <v>東京　花子</v>
      </c>
      <c r="I16" s="678"/>
      <c r="J16" s="678"/>
      <c r="K16" s="678"/>
      <c r="L16" s="678"/>
      <c r="M16" s="678"/>
      <c r="N16" s="679"/>
    </row>
    <row r="17" spans="1:14" ht="36" customHeight="1">
      <c r="A17" s="375"/>
      <c r="B17" s="384" t="s">
        <v>247</v>
      </c>
      <c r="C17" s="262" t="s">
        <v>248</v>
      </c>
      <c r="D17" s="398" t="str">
        <f>入力表!I42</f>
        <v>有</v>
      </c>
      <c r="E17" s="399"/>
      <c r="F17" s="399"/>
      <c r="G17" s="397" t="s">
        <v>249</v>
      </c>
      <c r="H17" s="398" t="str">
        <f>入力表!J42</f>
        <v>無</v>
      </c>
      <c r="I17" s="399"/>
      <c r="J17" s="399"/>
      <c r="K17" s="399"/>
      <c r="L17" s="399"/>
      <c r="M17" s="399"/>
      <c r="N17" s="400"/>
    </row>
    <row r="18" spans="1:14" ht="36" customHeight="1" thickBot="1">
      <c r="A18" s="375"/>
      <c r="B18" s="674" t="s">
        <v>324</v>
      </c>
      <c r="C18" s="675"/>
      <c r="D18" s="675"/>
      <c r="E18" s="675"/>
      <c r="F18" s="675"/>
      <c r="G18" s="675"/>
      <c r="H18" s="676"/>
      <c r="I18" s="671" t="str">
        <f>入力表!K42</f>
        <v>無</v>
      </c>
      <c r="J18" s="672"/>
      <c r="K18" s="672"/>
      <c r="L18" s="672"/>
      <c r="M18" s="672"/>
      <c r="N18" s="673"/>
    </row>
    <row r="19" spans="1:14">
      <c r="A19" s="375"/>
      <c r="B19" s="401" t="s">
        <v>86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</sheetData>
  <mergeCells count="30">
    <mergeCell ref="G9:N10"/>
    <mergeCell ref="H7:N7"/>
    <mergeCell ref="H6:N6"/>
    <mergeCell ref="I18:N18"/>
    <mergeCell ref="D12:N12"/>
    <mergeCell ref="B18:H18"/>
    <mergeCell ref="D16:F16"/>
    <mergeCell ref="H16:N16"/>
    <mergeCell ref="B14:B15"/>
    <mergeCell ref="D15:N15"/>
    <mergeCell ref="J8:K8"/>
    <mergeCell ref="D13:F13"/>
    <mergeCell ref="H13:J13"/>
    <mergeCell ref="K13:N13"/>
    <mergeCell ref="B4:B5"/>
    <mergeCell ref="C11:N11"/>
    <mergeCell ref="I5:J5"/>
    <mergeCell ref="J3:K3"/>
    <mergeCell ref="L3:N3"/>
    <mergeCell ref="E6:F6"/>
    <mergeCell ref="C3:I3"/>
    <mergeCell ref="E5:F5"/>
    <mergeCell ref="E7:F7"/>
    <mergeCell ref="E4:F4"/>
    <mergeCell ref="H4:N4"/>
    <mergeCell ref="K5:N5"/>
    <mergeCell ref="D9:E10"/>
    <mergeCell ref="B8:B10"/>
    <mergeCell ref="C9:C10"/>
    <mergeCell ref="F9:F10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view="pageLayout" zoomScaleNormal="100" zoomScaleSheetLayoutView="100" workbookViewId="0">
      <selection activeCell="J10" sqref="J10"/>
    </sheetView>
  </sheetViews>
  <sheetFormatPr defaultRowHeight="13.2"/>
  <cols>
    <col min="1" max="1" width="5.33203125" customWidth="1"/>
    <col min="2" max="2" width="13.6640625" customWidth="1"/>
    <col min="3" max="3" width="4.6640625" customWidth="1"/>
    <col min="4" max="4" width="14.33203125" customWidth="1"/>
    <col min="5" max="6" width="4.6640625" customWidth="1"/>
    <col min="7" max="7" width="23" customWidth="1"/>
    <col min="8" max="8" width="4.6640625" customWidth="1"/>
    <col min="9" max="9" width="6.44140625" customWidth="1"/>
    <col min="10" max="10" width="23.77734375" customWidth="1"/>
  </cols>
  <sheetData>
    <row r="1" spans="1:10" ht="28.5" customHeight="1">
      <c r="A1" s="28" t="s">
        <v>110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7.25" customHeight="1">
      <c r="A2" s="28"/>
      <c r="B2" s="28"/>
      <c r="C2" s="28"/>
      <c r="D2" s="28"/>
      <c r="E2" s="28"/>
      <c r="F2" s="28"/>
      <c r="G2" s="28"/>
      <c r="H2" s="28"/>
      <c r="I2" s="319"/>
      <c r="J2" s="101"/>
    </row>
    <row r="3" spans="1:10" ht="18" customHeight="1">
      <c r="A3" s="21" t="s">
        <v>60</v>
      </c>
      <c r="B3" s="21"/>
      <c r="C3" s="705">
        <f>入力表!I36</f>
        <v>6</v>
      </c>
      <c r="D3" s="705"/>
      <c r="E3" s="81" t="s">
        <v>13</v>
      </c>
      <c r="F3" s="17"/>
      <c r="G3" s="331" t="s">
        <v>296</v>
      </c>
      <c r="H3" s="704" t="str">
        <f>入力表!B12</f>
        <v>産業労働専門学校</v>
      </c>
      <c r="I3" s="704"/>
      <c r="J3" s="704"/>
    </row>
    <row r="4" spans="1:10" ht="18" customHeight="1" thickBot="1">
      <c r="A4" t="s">
        <v>109</v>
      </c>
      <c r="I4" s="320"/>
    </row>
    <row r="5" spans="1:10" s="1" customFormat="1" ht="30" customHeight="1" thickTop="1">
      <c r="A5" s="691" t="s">
        <v>159</v>
      </c>
      <c r="B5" s="695" t="s">
        <v>160</v>
      </c>
      <c r="C5" s="695" t="s">
        <v>67</v>
      </c>
      <c r="D5" s="695" t="s">
        <v>66</v>
      </c>
      <c r="E5" s="693" t="s">
        <v>25</v>
      </c>
      <c r="F5" s="694"/>
      <c r="G5" s="695" t="s">
        <v>115</v>
      </c>
      <c r="H5" s="697" t="s">
        <v>312</v>
      </c>
      <c r="I5" s="702" t="s">
        <v>313</v>
      </c>
      <c r="J5" s="700" t="s">
        <v>26</v>
      </c>
    </row>
    <row r="6" spans="1:10" s="1" customFormat="1" ht="44.25" customHeight="1" thickBot="1">
      <c r="A6" s="692"/>
      <c r="B6" s="699"/>
      <c r="C6" s="699"/>
      <c r="D6" s="699"/>
      <c r="E6" s="33" t="s">
        <v>62</v>
      </c>
      <c r="F6" s="40" t="s">
        <v>63</v>
      </c>
      <c r="G6" s="696"/>
      <c r="H6" s="698"/>
      <c r="I6" s="703"/>
      <c r="J6" s="701"/>
    </row>
    <row r="7" spans="1:10" s="1" customFormat="1" ht="30" customHeight="1" thickTop="1" thickBot="1">
      <c r="A7" s="29">
        <v>1</v>
      </c>
      <c r="B7" s="34" t="s">
        <v>161</v>
      </c>
      <c r="C7" s="34">
        <v>55</v>
      </c>
      <c r="D7" s="422">
        <v>23743</v>
      </c>
      <c r="E7" s="30" t="s">
        <v>68</v>
      </c>
      <c r="F7" s="30"/>
      <c r="G7" s="30" t="s">
        <v>69</v>
      </c>
      <c r="H7" s="30" t="s">
        <v>68</v>
      </c>
      <c r="I7" s="31" t="s">
        <v>70</v>
      </c>
      <c r="J7" s="32" t="s">
        <v>71</v>
      </c>
    </row>
    <row r="8" spans="1:10" s="21" customFormat="1" ht="35.1" customHeight="1" thickTop="1">
      <c r="A8" s="229"/>
      <c r="B8" s="230"/>
      <c r="C8" s="231"/>
      <c r="D8" s="232"/>
      <c r="E8" s="232"/>
      <c r="F8" s="232"/>
      <c r="G8" s="232"/>
      <c r="H8" s="232"/>
      <c r="I8" s="232"/>
      <c r="J8" s="233"/>
    </row>
    <row r="9" spans="1:10" s="21" customFormat="1" ht="35.1" customHeight="1">
      <c r="A9" s="332"/>
      <c r="B9" s="333"/>
      <c r="C9" s="334"/>
      <c r="D9" s="335"/>
      <c r="E9" s="335"/>
      <c r="F9" s="335"/>
      <c r="G9" s="335"/>
      <c r="H9" s="335"/>
      <c r="I9" s="335"/>
      <c r="J9" s="336"/>
    </row>
    <row r="10" spans="1:10" s="21" customFormat="1" ht="35.1" customHeight="1">
      <c r="A10" s="332"/>
      <c r="B10" s="333"/>
      <c r="C10" s="334"/>
      <c r="D10" s="335"/>
      <c r="E10" s="335"/>
      <c r="F10" s="335"/>
      <c r="G10" s="335"/>
      <c r="H10" s="335"/>
      <c r="I10" s="335"/>
      <c r="J10" s="336"/>
    </row>
    <row r="11" spans="1:10" s="21" customFormat="1" ht="35.1" customHeight="1">
      <c r="A11" s="332"/>
      <c r="B11" s="333"/>
      <c r="C11" s="334"/>
      <c r="D11" s="335"/>
      <c r="E11" s="335"/>
      <c r="F11" s="335"/>
      <c r="G11" s="335"/>
      <c r="H11" s="335"/>
      <c r="I11" s="335"/>
      <c r="J11" s="336"/>
    </row>
    <row r="12" spans="1:10" s="21" customFormat="1" ht="35.1" customHeight="1">
      <c r="A12" s="332"/>
      <c r="B12" s="333"/>
      <c r="C12" s="334"/>
      <c r="D12" s="335"/>
      <c r="E12" s="335"/>
      <c r="F12" s="335"/>
      <c r="G12" s="335"/>
      <c r="H12" s="335"/>
      <c r="I12" s="335"/>
      <c r="J12" s="336"/>
    </row>
    <row r="13" spans="1:10" s="21" customFormat="1" ht="35.1" customHeight="1">
      <c r="A13" s="332"/>
      <c r="B13" s="333"/>
      <c r="C13" s="334"/>
      <c r="D13" s="335"/>
      <c r="E13" s="335"/>
      <c r="F13" s="335"/>
      <c r="G13" s="335"/>
      <c r="H13" s="335"/>
      <c r="I13" s="335"/>
      <c r="J13" s="336"/>
    </row>
    <row r="14" spans="1:10" s="21" customFormat="1" ht="35.1" customHeight="1">
      <c r="A14" s="332"/>
      <c r="B14" s="333"/>
      <c r="C14" s="334"/>
      <c r="D14" s="335"/>
      <c r="E14" s="335"/>
      <c r="F14" s="335"/>
      <c r="G14" s="335"/>
      <c r="H14" s="335"/>
      <c r="I14" s="335"/>
      <c r="J14" s="336"/>
    </row>
    <row r="15" spans="1:10" s="21" customFormat="1" ht="35.1" customHeight="1">
      <c r="A15" s="332"/>
      <c r="B15" s="333"/>
      <c r="C15" s="334"/>
      <c r="D15" s="335"/>
      <c r="E15" s="335"/>
      <c r="F15" s="335"/>
      <c r="G15" s="335"/>
      <c r="H15" s="335"/>
      <c r="I15" s="335"/>
      <c r="J15" s="336"/>
    </row>
    <row r="16" spans="1:10" s="21" customFormat="1" ht="35.1" customHeight="1">
      <c r="A16" s="332"/>
      <c r="B16" s="333"/>
      <c r="C16" s="334"/>
      <c r="D16" s="335"/>
      <c r="E16" s="335"/>
      <c r="F16" s="335"/>
      <c r="G16" s="335"/>
      <c r="H16" s="335"/>
      <c r="I16" s="335"/>
      <c r="J16" s="336"/>
    </row>
    <row r="17" spans="1:10" s="21" customFormat="1" ht="35.1" customHeight="1">
      <c r="A17" s="332"/>
      <c r="B17" s="333"/>
      <c r="C17" s="334"/>
      <c r="D17" s="335"/>
      <c r="E17" s="335"/>
      <c r="F17" s="335"/>
      <c r="G17" s="335"/>
      <c r="H17" s="335"/>
      <c r="I17" s="335"/>
      <c r="J17" s="336"/>
    </row>
    <row r="18" spans="1:10" s="21" customFormat="1" ht="35.1" customHeight="1">
      <c r="A18" s="332"/>
      <c r="B18" s="333"/>
      <c r="C18" s="334"/>
      <c r="D18" s="335"/>
      <c r="E18" s="335"/>
      <c r="F18" s="335"/>
      <c r="G18" s="335"/>
      <c r="H18" s="335"/>
      <c r="I18" s="335"/>
      <c r="J18" s="336"/>
    </row>
    <row r="19" spans="1:10" s="21" customFormat="1" ht="35.1" customHeight="1">
      <c r="A19" s="332"/>
      <c r="B19" s="333"/>
      <c r="C19" s="334"/>
      <c r="D19" s="335"/>
      <c r="E19" s="335"/>
      <c r="F19" s="335"/>
      <c r="G19" s="335"/>
      <c r="H19" s="335"/>
      <c r="I19" s="335"/>
      <c r="J19" s="336"/>
    </row>
    <row r="20" spans="1:10" s="21" customFormat="1" ht="35.1" customHeight="1">
      <c r="A20" s="332"/>
      <c r="B20" s="333"/>
      <c r="C20" s="334"/>
      <c r="D20" s="335"/>
      <c r="E20" s="335"/>
      <c r="F20" s="335"/>
      <c r="G20" s="335"/>
      <c r="H20" s="335"/>
      <c r="I20" s="335"/>
      <c r="J20" s="336"/>
    </row>
    <row r="21" spans="1:10" s="21" customFormat="1" ht="35.1" customHeight="1">
      <c r="A21" s="332"/>
      <c r="B21" s="333"/>
      <c r="C21" s="334"/>
      <c r="D21" s="335"/>
      <c r="E21" s="335"/>
      <c r="F21" s="335"/>
      <c r="G21" s="335"/>
      <c r="H21" s="335"/>
      <c r="I21" s="335"/>
      <c r="J21" s="336"/>
    </row>
    <row r="22" spans="1:10" s="21" customFormat="1" ht="35.1" customHeight="1">
      <c r="A22" s="332"/>
      <c r="B22" s="333"/>
      <c r="C22" s="334"/>
      <c r="D22" s="335"/>
      <c r="E22" s="335"/>
      <c r="F22" s="335"/>
      <c r="G22" s="335"/>
      <c r="H22" s="335"/>
      <c r="I22" s="335"/>
      <c r="J22" s="336"/>
    </row>
    <row r="23" spans="1:10" s="21" customFormat="1" ht="35.1" customHeight="1">
      <c r="A23" s="234"/>
      <c r="B23" s="235"/>
      <c r="C23" s="236"/>
      <c r="D23" s="237"/>
      <c r="E23" s="237"/>
      <c r="F23" s="237"/>
      <c r="G23" s="237"/>
      <c r="H23" s="237"/>
      <c r="I23" s="237"/>
      <c r="J23" s="238"/>
    </row>
    <row r="24" spans="1:10" s="21" customFormat="1" ht="35.1" customHeight="1">
      <c r="A24" s="234"/>
      <c r="B24" s="235"/>
      <c r="C24" s="236"/>
      <c r="D24" s="237"/>
      <c r="E24" s="237"/>
      <c r="F24" s="237"/>
      <c r="G24" s="237"/>
      <c r="H24" s="237"/>
      <c r="I24" s="237"/>
      <c r="J24" s="238"/>
    </row>
    <row r="25" spans="1:10" s="21" customFormat="1" ht="35.1" customHeight="1">
      <c r="A25" s="234"/>
      <c r="B25" s="235"/>
      <c r="C25" s="236"/>
      <c r="D25" s="237"/>
      <c r="E25" s="237"/>
      <c r="F25" s="237"/>
      <c r="G25" s="237"/>
      <c r="H25" s="237"/>
      <c r="I25" s="237"/>
      <c r="J25" s="238"/>
    </row>
    <row r="26" spans="1:10" s="21" customFormat="1" ht="35.1" customHeight="1" thickBot="1">
      <c r="A26" s="239"/>
      <c r="B26" s="240"/>
      <c r="C26" s="241"/>
      <c r="D26" s="242"/>
      <c r="E26" s="242"/>
      <c r="F26" s="242"/>
      <c r="G26" s="242"/>
      <c r="H26" s="242"/>
      <c r="I26" s="242"/>
      <c r="J26" s="243"/>
    </row>
    <row r="27" spans="1:10" s="21" customFormat="1" ht="35.1" customHeight="1" thickTop="1" thickBot="1">
      <c r="A27" s="35" t="s">
        <v>65</v>
      </c>
      <c r="B27" s="39"/>
      <c r="C27" s="39"/>
      <c r="D27" s="36">
        <f>COUNTIF(A8:A26,"*")</f>
        <v>0</v>
      </c>
      <c r="E27" s="36">
        <f>COUNTIF(E8:E26,"○")</f>
        <v>0</v>
      </c>
      <c r="F27" s="36">
        <f>COUNTIF(F8:F26,"○")</f>
        <v>0</v>
      </c>
      <c r="G27" s="36"/>
      <c r="H27" s="36"/>
      <c r="I27" s="36"/>
      <c r="J27" s="37"/>
    </row>
    <row r="28" spans="1:10" s="21" customFormat="1" ht="23.25" customHeight="1" thickTop="1">
      <c r="A28" s="190"/>
      <c r="B28" s="25"/>
      <c r="C28" s="25"/>
      <c r="D28" s="25"/>
      <c r="E28" s="25"/>
      <c r="F28" s="25"/>
      <c r="G28" s="25"/>
      <c r="H28" s="25"/>
      <c r="I28" s="25"/>
      <c r="J28" s="25"/>
    </row>
  </sheetData>
  <mergeCells count="11">
    <mergeCell ref="J5:J6"/>
    <mergeCell ref="D5:D6"/>
    <mergeCell ref="B5:B6"/>
    <mergeCell ref="I5:I6"/>
    <mergeCell ref="H3:J3"/>
    <mergeCell ref="C3:D3"/>
    <mergeCell ref="A5:A6"/>
    <mergeCell ref="E5:F5"/>
    <mergeCell ref="G5:G6"/>
    <mergeCell ref="H5:H6"/>
    <mergeCell ref="C5:C6"/>
  </mergeCells>
  <phoneticPr fontId="2"/>
  <pageMargins left="0.35433070866141736" right="0.19685039370078741" top="0.55118110236220474" bottom="0.19685039370078741" header="0.39370078740157483" footer="0.19685039370078741"/>
  <pageSetup paperSize="9" scale="94" fitToHeight="0" orientation="portrait" r:id="rId1"/>
  <headerFooter alignWithMargins="0"/>
  <rowBreaks count="1" manualBreakCount="1">
    <brk id="2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view="pageLayout" zoomScaleNormal="100" zoomScaleSheetLayoutView="100" workbookViewId="0">
      <selection activeCell="D12" sqref="D12"/>
    </sheetView>
  </sheetViews>
  <sheetFormatPr defaultRowHeight="13.2"/>
  <cols>
    <col min="1" max="1" width="3.6640625" customWidth="1"/>
    <col min="2" max="2" width="15.6640625" customWidth="1"/>
    <col min="3" max="3" width="11.77734375" customWidth="1"/>
    <col min="4" max="4" width="10.6640625" customWidth="1"/>
    <col min="5" max="9" width="10.6640625" style="1" customWidth="1"/>
    <col min="10" max="10" width="13.33203125" style="1" customWidth="1"/>
    <col min="11" max="11" width="10.6640625" style="24" customWidth="1"/>
  </cols>
  <sheetData>
    <row r="1" spans="1:11" ht="16.2">
      <c r="A1" s="2" t="s">
        <v>314</v>
      </c>
    </row>
    <row r="2" spans="1:11" ht="16.2">
      <c r="A2" s="2"/>
      <c r="B2" s="5" t="s">
        <v>392</v>
      </c>
      <c r="C2" s="5"/>
    </row>
    <row r="3" spans="1:11" ht="21" customHeight="1" thickBot="1">
      <c r="B3" s="5" t="s">
        <v>255</v>
      </c>
      <c r="C3" s="5" t="str">
        <f>入力表!B12</f>
        <v>産業労働専門学校</v>
      </c>
    </row>
    <row r="4" spans="1:11" ht="24.6" thickBot="1">
      <c r="B4" s="56" t="s">
        <v>377</v>
      </c>
      <c r="C4" s="323" t="s">
        <v>326</v>
      </c>
      <c r="D4" s="57" t="s">
        <v>12</v>
      </c>
      <c r="E4" s="58" t="s">
        <v>251</v>
      </c>
      <c r="F4" s="58" t="s">
        <v>252</v>
      </c>
      <c r="G4" s="58" t="s">
        <v>379</v>
      </c>
      <c r="H4" s="58" t="s">
        <v>380</v>
      </c>
      <c r="I4" s="58" t="s">
        <v>381</v>
      </c>
      <c r="J4" s="58" t="s">
        <v>256</v>
      </c>
      <c r="K4" s="59" t="s">
        <v>254</v>
      </c>
    </row>
    <row r="5" spans="1:11" ht="30" customHeight="1">
      <c r="A5" s="260" t="s">
        <v>61</v>
      </c>
      <c r="B5" s="423">
        <v>43191</v>
      </c>
      <c r="C5" s="458" t="s">
        <v>393</v>
      </c>
      <c r="D5" s="424">
        <v>30</v>
      </c>
      <c r="E5" s="424">
        <v>30</v>
      </c>
      <c r="F5" s="424">
        <v>5</v>
      </c>
      <c r="G5" s="424">
        <v>25</v>
      </c>
      <c r="H5" s="424">
        <v>2</v>
      </c>
      <c r="I5" s="424">
        <v>21</v>
      </c>
      <c r="J5" s="424">
        <v>18</v>
      </c>
      <c r="K5" s="267">
        <f t="shared" ref="K5:K12" si="0">IF(G5="","",(H5+I5)/(G5+H5))</f>
        <v>0.85185185185185186</v>
      </c>
    </row>
    <row r="6" spans="1:11" s="403" customFormat="1" ht="30" customHeight="1" thickBot="1">
      <c r="A6" s="6"/>
      <c r="B6" s="425">
        <v>43556</v>
      </c>
      <c r="C6" s="459" t="s">
        <v>394</v>
      </c>
      <c r="D6" s="426">
        <v>30</v>
      </c>
      <c r="E6" s="426">
        <v>30</v>
      </c>
      <c r="F6" s="426">
        <v>3</v>
      </c>
      <c r="G6" s="426">
        <v>27</v>
      </c>
      <c r="H6" s="426">
        <v>2</v>
      </c>
      <c r="I6" s="426">
        <v>21</v>
      </c>
      <c r="J6" s="426">
        <v>18</v>
      </c>
      <c r="K6" s="427">
        <f t="shared" ref="K6" si="1">IF(G6="","",(H6+I6)/(G6+H6))</f>
        <v>0.7931034482758621</v>
      </c>
    </row>
    <row r="7" spans="1:11" ht="30" customHeight="1" thickTop="1">
      <c r="B7" s="207"/>
      <c r="C7" s="460"/>
      <c r="D7" s="208"/>
      <c r="E7" s="208"/>
      <c r="F7" s="208"/>
      <c r="G7" s="208"/>
      <c r="H7" s="208"/>
      <c r="I7" s="275"/>
      <c r="J7" s="269"/>
      <c r="K7" s="271" t="str">
        <f t="shared" si="0"/>
        <v/>
      </c>
    </row>
    <row r="8" spans="1:11" ht="30" customHeight="1">
      <c r="B8" s="263"/>
      <c r="C8" s="461"/>
      <c r="D8" s="264"/>
      <c r="E8" s="264"/>
      <c r="F8" s="264"/>
      <c r="G8" s="264"/>
      <c r="H8" s="264"/>
      <c r="I8" s="276"/>
      <c r="J8" s="272"/>
      <c r="K8" s="271" t="str">
        <f t="shared" si="0"/>
        <v/>
      </c>
    </row>
    <row r="9" spans="1:11" ht="30" customHeight="1">
      <c r="B9" s="273"/>
      <c r="C9" s="462"/>
      <c r="D9" s="191"/>
      <c r="E9" s="191"/>
      <c r="F9" s="191"/>
      <c r="G9" s="191"/>
      <c r="H9" s="191"/>
      <c r="I9" s="277"/>
      <c r="J9" s="274"/>
      <c r="K9" s="271" t="str">
        <f t="shared" si="0"/>
        <v/>
      </c>
    </row>
    <row r="10" spans="1:11" ht="30" customHeight="1">
      <c r="B10" s="263"/>
      <c r="C10" s="461"/>
      <c r="D10" s="264"/>
      <c r="E10" s="264"/>
      <c r="F10" s="264"/>
      <c r="G10" s="264"/>
      <c r="H10" s="264"/>
      <c r="I10" s="276"/>
      <c r="J10" s="272"/>
      <c r="K10" s="271" t="str">
        <f t="shared" si="0"/>
        <v/>
      </c>
    </row>
    <row r="11" spans="1:11" ht="30" customHeight="1">
      <c r="B11" s="273"/>
      <c r="C11" s="462"/>
      <c r="D11" s="191"/>
      <c r="E11" s="191"/>
      <c r="F11" s="191"/>
      <c r="G11" s="191"/>
      <c r="H11" s="191"/>
      <c r="I11" s="277"/>
      <c r="J11" s="274"/>
      <c r="K11" s="271" t="str">
        <f t="shared" si="0"/>
        <v/>
      </c>
    </row>
    <row r="12" spans="1:11" ht="30" customHeight="1" thickBot="1">
      <c r="B12" s="263"/>
      <c r="C12" s="461"/>
      <c r="D12" s="264"/>
      <c r="E12" s="264"/>
      <c r="F12" s="264"/>
      <c r="G12" s="264"/>
      <c r="H12" s="264"/>
      <c r="I12" s="278"/>
      <c r="J12" s="270"/>
      <c r="K12" s="271" t="str">
        <f t="shared" si="0"/>
        <v/>
      </c>
    </row>
    <row r="13" spans="1:11" ht="30" customHeight="1" thickTop="1" thickBot="1">
      <c r="B13" s="265" t="s">
        <v>253</v>
      </c>
      <c r="C13" s="324"/>
      <c r="D13" s="266">
        <f t="shared" ref="D13:J13" si="2">SUM(D7:D12)</f>
        <v>0</v>
      </c>
      <c r="E13" s="266">
        <f t="shared" si="2"/>
        <v>0</v>
      </c>
      <c r="F13" s="266">
        <f t="shared" si="2"/>
        <v>0</v>
      </c>
      <c r="G13" s="266">
        <f t="shared" si="2"/>
        <v>0</v>
      </c>
      <c r="H13" s="266">
        <f t="shared" si="2"/>
        <v>0</v>
      </c>
      <c r="I13" s="266">
        <f t="shared" si="2"/>
        <v>0</v>
      </c>
      <c r="J13" s="266">
        <f t="shared" si="2"/>
        <v>0</v>
      </c>
      <c r="K13" s="268" t="str">
        <f>IF(G13=0,"",(H13+I13)/(G13+H13))</f>
        <v/>
      </c>
    </row>
    <row r="14" spans="1:11" ht="15.9" customHeight="1">
      <c r="A14" s="259" t="s">
        <v>23</v>
      </c>
      <c r="B14" s="706" t="s">
        <v>378</v>
      </c>
      <c r="C14" s="706"/>
      <c r="D14" s="706"/>
      <c r="E14" s="706"/>
      <c r="F14" s="706"/>
      <c r="G14" s="706"/>
      <c r="H14" s="706"/>
      <c r="I14" s="706"/>
      <c r="J14" s="706"/>
      <c r="K14" s="706"/>
    </row>
    <row r="15" spans="1:11">
      <c r="A15" s="259"/>
      <c r="B15" s="707"/>
      <c r="C15" s="707"/>
      <c r="D15" s="707"/>
      <c r="E15" s="707"/>
      <c r="F15" s="707"/>
      <c r="G15" s="707"/>
      <c r="H15" s="707"/>
      <c r="I15" s="707"/>
      <c r="J15" s="707"/>
      <c r="K15" s="707"/>
    </row>
  </sheetData>
  <mergeCells count="2">
    <mergeCell ref="B14:K14"/>
    <mergeCell ref="B15:K15"/>
  </mergeCells>
  <phoneticPr fontId="2"/>
  <pageMargins left="0.35433070866141736" right="0.19685039370078741" top="0.55118110236220474" bottom="0.19685039370078741" header="0.39370078740157483" footer="0.19685039370078741"/>
  <pageSetup paperSize="9" scale="83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view="pageLayout" zoomScaleNormal="100" zoomScaleSheetLayoutView="100" workbookViewId="0">
      <selection activeCell="F15" sqref="F15:I15"/>
    </sheetView>
  </sheetViews>
  <sheetFormatPr defaultRowHeight="13.2"/>
  <cols>
    <col min="1" max="1" width="3.44140625" customWidth="1"/>
    <col min="2" max="2" width="6.109375" style="1" customWidth="1"/>
    <col min="3" max="3" width="5.109375" style="1" customWidth="1"/>
    <col min="4" max="4" width="11.109375" customWidth="1"/>
    <col min="5" max="5" width="11.6640625" customWidth="1"/>
    <col min="6" max="9" width="10.6640625" customWidth="1"/>
    <col min="10" max="10" width="8.6640625" customWidth="1"/>
    <col min="11" max="11" width="11.88671875" customWidth="1"/>
  </cols>
  <sheetData>
    <row r="1" spans="1:12" ht="30.75" customHeight="1">
      <c r="A1" s="2" t="s">
        <v>315</v>
      </c>
    </row>
    <row r="2" spans="1:12" ht="10.5" customHeight="1" thickBot="1"/>
    <row r="3" spans="1:12" ht="29.25" customHeight="1" thickBot="1">
      <c r="B3" s="725" t="s">
        <v>263</v>
      </c>
      <c r="C3" s="726"/>
      <c r="D3" s="725" t="str">
        <f>入力表!B12</f>
        <v>産業労働専門学校</v>
      </c>
      <c r="E3" s="727"/>
      <c r="F3" s="727"/>
      <c r="G3" s="727"/>
      <c r="H3" s="727"/>
      <c r="I3" s="727"/>
      <c r="J3" s="726"/>
    </row>
    <row r="4" spans="1:12" ht="36" customHeight="1" thickBot="1">
      <c r="B4" s="43" t="s">
        <v>24</v>
      </c>
      <c r="C4" s="7"/>
      <c r="E4" s="11"/>
      <c r="F4" s="16"/>
      <c r="G4" s="724" t="s">
        <v>122</v>
      </c>
      <c r="H4" s="724"/>
      <c r="I4" s="724"/>
      <c r="J4" s="724"/>
      <c r="K4" s="8"/>
      <c r="L4" s="8"/>
    </row>
    <row r="5" spans="1:12" ht="45.75" customHeight="1" thickBot="1">
      <c r="B5" s="722" t="s">
        <v>111</v>
      </c>
      <c r="C5" s="723"/>
      <c r="D5" s="10">
        <f>入力表!B36</f>
        <v>1400</v>
      </c>
      <c r="E5" s="97" t="s">
        <v>112</v>
      </c>
      <c r="F5" s="20">
        <f>入力表!C36</f>
        <v>700</v>
      </c>
      <c r="G5" s="97" t="s">
        <v>113</v>
      </c>
      <c r="H5" s="20">
        <f>入力表!D36</f>
        <v>700</v>
      </c>
      <c r="I5" s="728"/>
      <c r="J5" s="729"/>
    </row>
    <row r="6" spans="1:12" ht="30" customHeight="1" thickBot="1">
      <c r="B6" s="45"/>
      <c r="C6" s="46"/>
      <c r="D6" s="716" t="s">
        <v>232</v>
      </c>
      <c r="E6" s="718"/>
      <c r="F6" s="716" t="s">
        <v>233</v>
      </c>
      <c r="G6" s="717"/>
      <c r="H6" s="717"/>
      <c r="I6" s="718"/>
      <c r="J6" s="487" t="s">
        <v>114</v>
      </c>
      <c r="K6" s="503" t="s">
        <v>506</v>
      </c>
    </row>
    <row r="7" spans="1:12" s="21" customFormat="1" ht="18" customHeight="1" thickTop="1">
      <c r="B7" s="737" t="s">
        <v>137</v>
      </c>
      <c r="C7" s="733" t="s">
        <v>74</v>
      </c>
      <c r="D7" s="244"/>
      <c r="E7" s="245"/>
      <c r="F7" s="740"/>
      <c r="G7" s="741"/>
      <c r="H7" s="741"/>
      <c r="I7" s="742"/>
      <c r="J7" s="498"/>
      <c r="K7" s="492"/>
    </row>
    <row r="8" spans="1:12" s="21" customFormat="1" ht="18" customHeight="1">
      <c r="B8" s="731"/>
      <c r="C8" s="721"/>
      <c r="D8" s="246" t="s">
        <v>505</v>
      </c>
      <c r="E8" s="247"/>
      <c r="F8" s="719" t="s">
        <v>479</v>
      </c>
      <c r="G8" s="711"/>
      <c r="H8" s="711"/>
      <c r="I8" s="712"/>
      <c r="J8" s="491">
        <v>20</v>
      </c>
      <c r="K8" s="493"/>
    </row>
    <row r="9" spans="1:12" s="21" customFormat="1" ht="18" customHeight="1">
      <c r="B9" s="731"/>
      <c r="C9" s="721"/>
      <c r="D9" s="248"/>
      <c r="E9" s="249"/>
      <c r="F9" s="710"/>
      <c r="G9" s="711"/>
      <c r="H9" s="711"/>
      <c r="I9" s="712"/>
      <c r="J9" s="491"/>
      <c r="K9" s="493"/>
    </row>
    <row r="10" spans="1:12" s="21" customFormat="1" ht="18" customHeight="1">
      <c r="B10" s="731"/>
      <c r="C10" s="721"/>
      <c r="D10" s="246" t="s">
        <v>476</v>
      </c>
      <c r="E10" s="249"/>
      <c r="F10" s="719" t="s">
        <v>480</v>
      </c>
      <c r="G10" s="711"/>
      <c r="H10" s="711"/>
      <c r="I10" s="712"/>
      <c r="J10" s="491">
        <v>300</v>
      </c>
      <c r="K10" s="493"/>
    </row>
    <row r="11" spans="1:12" s="21" customFormat="1" ht="18" customHeight="1">
      <c r="B11" s="731"/>
      <c r="C11" s="721"/>
      <c r="D11" s="248"/>
      <c r="E11" s="249"/>
      <c r="F11" s="719" t="s">
        <v>481</v>
      </c>
      <c r="G11" s="711"/>
      <c r="H11" s="711"/>
      <c r="I11" s="712"/>
      <c r="J11" s="491"/>
      <c r="K11" s="493"/>
    </row>
    <row r="12" spans="1:12" s="21" customFormat="1" ht="18" customHeight="1">
      <c r="B12" s="731"/>
      <c r="C12" s="721"/>
      <c r="D12" s="246" t="s">
        <v>477</v>
      </c>
      <c r="E12" s="249"/>
      <c r="F12" s="719" t="s">
        <v>482</v>
      </c>
      <c r="G12" s="711"/>
      <c r="H12" s="711"/>
      <c r="I12" s="712"/>
      <c r="J12" s="491">
        <v>300</v>
      </c>
      <c r="K12" s="493"/>
    </row>
    <row r="13" spans="1:12" s="21" customFormat="1" ht="18" customHeight="1">
      <c r="B13" s="731"/>
      <c r="C13" s="721"/>
      <c r="D13" s="248"/>
      <c r="E13" s="249"/>
      <c r="F13" s="719" t="s">
        <v>483</v>
      </c>
      <c r="G13" s="711"/>
      <c r="H13" s="711"/>
      <c r="I13" s="712"/>
      <c r="J13" s="491"/>
      <c r="K13" s="493"/>
    </row>
    <row r="14" spans="1:12" s="21" customFormat="1" ht="18" customHeight="1">
      <c r="B14" s="731"/>
      <c r="C14" s="721"/>
      <c r="D14" s="246" t="s">
        <v>478</v>
      </c>
      <c r="E14" s="249"/>
      <c r="F14" s="719" t="s">
        <v>484</v>
      </c>
      <c r="G14" s="711"/>
      <c r="H14" s="711"/>
      <c r="I14" s="712"/>
      <c r="J14" s="491">
        <v>80</v>
      </c>
      <c r="K14" s="493"/>
    </row>
    <row r="15" spans="1:12" s="21" customFormat="1" ht="18" customHeight="1">
      <c r="B15" s="731"/>
      <c r="C15" s="721"/>
      <c r="D15" s="248"/>
      <c r="E15" s="249"/>
      <c r="F15" s="710"/>
      <c r="G15" s="711"/>
      <c r="H15" s="711"/>
      <c r="I15" s="712"/>
      <c r="J15" s="489"/>
      <c r="K15" s="493"/>
    </row>
    <row r="16" spans="1:12" s="21" customFormat="1" ht="18" customHeight="1">
      <c r="B16" s="731"/>
      <c r="C16" s="721"/>
      <c r="D16" s="248"/>
      <c r="E16" s="249"/>
      <c r="F16" s="710"/>
      <c r="G16" s="711"/>
      <c r="H16" s="711"/>
      <c r="I16" s="712"/>
      <c r="J16" s="489"/>
      <c r="K16" s="493"/>
    </row>
    <row r="17" spans="2:11" s="21" customFormat="1" ht="18" customHeight="1">
      <c r="B17" s="731"/>
      <c r="C17" s="721"/>
      <c r="D17" s="248"/>
      <c r="E17" s="249"/>
      <c r="F17" s="710"/>
      <c r="G17" s="711"/>
      <c r="H17" s="711"/>
      <c r="I17" s="712"/>
      <c r="J17" s="489"/>
      <c r="K17" s="493"/>
    </row>
    <row r="18" spans="2:11" s="21" customFormat="1" ht="18" customHeight="1">
      <c r="B18" s="731"/>
      <c r="C18" s="721"/>
      <c r="D18" s="248"/>
      <c r="E18" s="249"/>
      <c r="F18" s="710"/>
      <c r="G18" s="711"/>
      <c r="H18" s="711"/>
      <c r="I18" s="712"/>
      <c r="J18" s="489"/>
      <c r="K18" s="493"/>
    </row>
    <row r="19" spans="2:11" s="21" customFormat="1" ht="18" customHeight="1">
      <c r="B19" s="731"/>
      <c r="C19" s="721"/>
      <c r="D19" s="248"/>
      <c r="E19" s="249"/>
      <c r="F19" s="710"/>
      <c r="G19" s="711"/>
      <c r="H19" s="711"/>
      <c r="I19" s="712"/>
      <c r="J19" s="489"/>
      <c r="K19" s="493"/>
    </row>
    <row r="20" spans="2:11" s="21" customFormat="1" ht="18" customHeight="1">
      <c r="B20" s="731"/>
      <c r="C20" s="721"/>
      <c r="D20" s="248"/>
      <c r="E20" s="249"/>
      <c r="F20" s="710"/>
      <c r="G20" s="711"/>
      <c r="H20" s="711"/>
      <c r="I20" s="712"/>
      <c r="J20" s="489"/>
      <c r="K20" s="493"/>
    </row>
    <row r="21" spans="2:11" s="21" customFormat="1" ht="18" customHeight="1">
      <c r="B21" s="731"/>
      <c r="C21" s="721"/>
      <c r="D21" s="248"/>
      <c r="E21" s="249"/>
      <c r="F21" s="710"/>
      <c r="G21" s="711"/>
      <c r="H21" s="711"/>
      <c r="I21" s="712"/>
      <c r="J21" s="489"/>
      <c r="K21" s="493"/>
    </row>
    <row r="22" spans="2:11" s="21" customFormat="1" ht="18" customHeight="1">
      <c r="B22" s="731"/>
      <c r="C22" s="721"/>
      <c r="D22" s="248"/>
      <c r="E22" s="249"/>
      <c r="F22" s="710"/>
      <c r="G22" s="711"/>
      <c r="H22" s="711"/>
      <c r="I22" s="712"/>
      <c r="J22" s="489"/>
      <c r="K22" s="493"/>
    </row>
    <row r="23" spans="2:11" s="21" customFormat="1" ht="18" customHeight="1">
      <c r="B23" s="731"/>
      <c r="C23" s="721"/>
      <c r="D23" s="248"/>
      <c r="E23" s="249"/>
      <c r="F23" s="710"/>
      <c r="G23" s="711"/>
      <c r="H23" s="711"/>
      <c r="I23" s="712"/>
      <c r="J23" s="489"/>
      <c r="K23" s="493"/>
    </row>
    <row r="24" spans="2:11" s="21" customFormat="1" ht="18" customHeight="1">
      <c r="B24" s="731"/>
      <c r="C24" s="721"/>
      <c r="D24" s="248"/>
      <c r="E24" s="249"/>
      <c r="F24" s="710"/>
      <c r="G24" s="711"/>
      <c r="H24" s="711"/>
      <c r="I24" s="712"/>
      <c r="J24" s="489"/>
      <c r="K24" s="493"/>
    </row>
    <row r="25" spans="2:11" s="21" customFormat="1" ht="18" customHeight="1">
      <c r="B25" s="731"/>
      <c r="C25" s="721"/>
      <c r="D25" s="246"/>
      <c r="E25" s="249"/>
      <c r="F25" s="719"/>
      <c r="G25" s="711"/>
      <c r="H25" s="711"/>
      <c r="I25" s="712"/>
      <c r="J25" s="489"/>
      <c r="K25" s="493"/>
    </row>
    <row r="26" spans="2:11" s="21" customFormat="1" ht="18" customHeight="1">
      <c r="B26" s="731"/>
      <c r="C26" s="721"/>
      <c r="D26" s="248"/>
      <c r="E26" s="249"/>
      <c r="F26" s="710"/>
      <c r="G26" s="711"/>
      <c r="H26" s="711"/>
      <c r="I26" s="712"/>
      <c r="J26" s="489"/>
      <c r="K26" s="493"/>
    </row>
    <row r="27" spans="2:11" s="21" customFormat="1" ht="18" customHeight="1">
      <c r="B27" s="731"/>
      <c r="C27" s="721"/>
      <c r="D27" s="248"/>
      <c r="E27" s="249"/>
      <c r="F27" s="710"/>
      <c r="G27" s="711"/>
      <c r="H27" s="711"/>
      <c r="I27" s="712"/>
      <c r="J27" s="489"/>
      <c r="K27" s="493"/>
    </row>
    <row r="28" spans="2:11" s="21" customFormat="1" ht="18" customHeight="1">
      <c r="B28" s="731"/>
      <c r="C28" s="721"/>
      <c r="D28" s="248"/>
      <c r="E28" s="249"/>
      <c r="F28" s="710"/>
      <c r="G28" s="711"/>
      <c r="H28" s="711"/>
      <c r="I28" s="712"/>
      <c r="J28" s="489"/>
      <c r="K28" s="493"/>
    </row>
    <row r="29" spans="2:11" s="21" customFormat="1" ht="18" customHeight="1">
      <c r="B29" s="731"/>
      <c r="C29" s="721"/>
      <c r="D29" s="248"/>
      <c r="E29" s="249"/>
      <c r="F29" s="710"/>
      <c r="G29" s="711"/>
      <c r="H29" s="711"/>
      <c r="I29" s="712"/>
      <c r="J29" s="489"/>
      <c r="K29" s="493"/>
    </row>
    <row r="30" spans="2:11" s="21" customFormat="1" ht="18" customHeight="1">
      <c r="B30" s="731"/>
      <c r="C30" s="721"/>
      <c r="D30" s="248"/>
      <c r="E30" s="249"/>
      <c r="F30" s="710"/>
      <c r="G30" s="711"/>
      <c r="H30" s="711"/>
      <c r="I30" s="712"/>
      <c r="J30" s="489"/>
      <c r="K30" s="493"/>
    </row>
    <row r="31" spans="2:11" s="21" customFormat="1" ht="18" customHeight="1">
      <c r="B31" s="731"/>
      <c r="C31" s="721"/>
      <c r="D31" s="248"/>
      <c r="E31" s="249"/>
      <c r="F31" s="710"/>
      <c r="G31" s="711"/>
      <c r="H31" s="711"/>
      <c r="I31" s="712"/>
      <c r="J31" s="489"/>
      <c r="K31" s="493"/>
    </row>
    <row r="32" spans="2:11" s="21" customFormat="1" ht="18" customHeight="1">
      <c r="B32" s="731"/>
      <c r="C32" s="721"/>
      <c r="D32" s="248"/>
      <c r="E32" s="249"/>
      <c r="F32" s="710"/>
      <c r="G32" s="711"/>
      <c r="H32" s="711"/>
      <c r="I32" s="712"/>
      <c r="J32" s="489"/>
      <c r="K32" s="493"/>
    </row>
    <row r="33" spans="2:11" s="21" customFormat="1" ht="18" customHeight="1">
      <c r="B33" s="731"/>
      <c r="C33" s="721"/>
      <c r="D33" s="248"/>
      <c r="E33" s="249"/>
      <c r="F33" s="710"/>
      <c r="G33" s="711"/>
      <c r="H33" s="711"/>
      <c r="I33" s="712"/>
      <c r="J33" s="489"/>
      <c r="K33" s="493"/>
    </row>
    <row r="34" spans="2:11" s="21" customFormat="1" ht="18" customHeight="1" thickBot="1">
      <c r="B34" s="731"/>
      <c r="C34" s="721"/>
      <c r="D34" s="250"/>
      <c r="E34" s="251"/>
      <c r="F34" s="713"/>
      <c r="G34" s="714"/>
      <c r="H34" s="714"/>
      <c r="I34" s="715"/>
      <c r="J34" s="490"/>
      <c r="K34" s="494"/>
    </row>
    <row r="35" spans="2:11" s="21" customFormat="1" ht="18" customHeight="1" thickTop="1" thickBot="1">
      <c r="B35" s="732"/>
      <c r="C35" s="734"/>
      <c r="D35" s="735"/>
      <c r="E35" s="736"/>
      <c r="F35" s="224"/>
      <c r="G35" s="225"/>
      <c r="H35" s="225"/>
      <c r="I35" s="225" t="s">
        <v>118</v>
      </c>
      <c r="J35" s="499">
        <f>SUM(J7:J34)</f>
        <v>700</v>
      </c>
      <c r="K35" s="495">
        <f>SUM(K7:K34)</f>
        <v>0</v>
      </c>
    </row>
    <row r="36" spans="2:11" s="21" customFormat="1" ht="18" customHeight="1" thickTop="1">
      <c r="B36" s="730" t="s">
        <v>137</v>
      </c>
      <c r="C36" s="720" t="s">
        <v>73</v>
      </c>
      <c r="D36" s="252"/>
      <c r="E36" s="253"/>
      <c r="F36" s="740"/>
      <c r="G36" s="741"/>
      <c r="H36" s="741"/>
      <c r="I36" s="742"/>
      <c r="J36" s="498"/>
      <c r="K36" s="496"/>
    </row>
    <row r="37" spans="2:11" s="21" customFormat="1" ht="18" customHeight="1">
      <c r="B37" s="731"/>
      <c r="C37" s="721"/>
      <c r="D37" s="246" t="s">
        <v>485</v>
      </c>
      <c r="E37" s="254"/>
      <c r="F37" s="719" t="s">
        <v>487</v>
      </c>
      <c r="G37" s="711"/>
      <c r="H37" s="711"/>
      <c r="I37" s="712"/>
      <c r="J37" s="491">
        <v>300</v>
      </c>
      <c r="K37" s="493"/>
    </row>
    <row r="38" spans="2:11" s="21" customFormat="1" ht="18" customHeight="1">
      <c r="B38" s="731"/>
      <c r="C38" s="721"/>
      <c r="D38" s="248"/>
      <c r="E38" s="254"/>
      <c r="F38" s="719" t="s">
        <v>488</v>
      </c>
      <c r="G38" s="711"/>
      <c r="H38" s="711"/>
      <c r="I38" s="712"/>
      <c r="J38" s="491">
        <v>300</v>
      </c>
      <c r="K38" s="493"/>
    </row>
    <row r="39" spans="2:11" s="21" customFormat="1" ht="18" customHeight="1">
      <c r="B39" s="731"/>
      <c r="C39" s="721"/>
      <c r="D39" s="246" t="s">
        <v>486</v>
      </c>
      <c r="E39" s="254"/>
      <c r="F39" s="719" t="s">
        <v>489</v>
      </c>
      <c r="G39" s="711"/>
      <c r="H39" s="711"/>
      <c r="I39" s="712"/>
      <c r="J39" s="491">
        <v>100</v>
      </c>
      <c r="K39" s="493"/>
    </row>
    <row r="40" spans="2:11" s="21" customFormat="1" ht="18" customHeight="1">
      <c r="B40" s="731"/>
      <c r="C40" s="721"/>
      <c r="D40" s="248"/>
      <c r="E40" s="254"/>
      <c r="F40" s="719" t="s">
        <v>490</v>
      </c>
      <c r="G40" s="711"/>
      <c r="H40" s="711"/>
      <c r="I40" s="712"/>
      <c r="J40" s="500"/>
      <c r="K40" s="493"/>
    </row>
    <row r="41" spans="2:11" s="21" customFormat="1" ht="18" customHeight="1">
      <c r="B41" s="731"/>
      <c r="C41" s="721"/>
      <c r="D41" s="246" t="s">
        <v>478</v>
      </c>
      <c r="E41" s="254"/>
      <c r="F41" s="719" t="s">
        <v>484</v>
      </c>
      <c r="G41" s="711"/>
      <c r="H41" s="711"/>
      <c r="I41" s="712"/>
      <c r="J41" s="500"/>
      <c r="K41" s="493"/>
    </row>
    <row r="42" spans="2:11" s="21" customFormat="1" ht="18" customHeight="1">
      <c r="B42" s="731"/>
      <c r="C42" s="721"/>
      <c r="D42" s="248"/>
      <c r="E42" s="254"/>
      <c r="F42" s="710"/>
      <c r="G42" s="711"/>
      <c r="H42" s="711"/>
      <c r="I42" s="712"/>
      <c r="J42" s="489"/>
      <c r="K42" s="493"/>
    </row>
    <row r="43" spans="2:11" s="21" customFormat="1" ht="18" customHeight="1">
      <c r="B43" s="731"/>
      <c r="C43" s="721"/>
      <c r="D43" s="246"/>
      <c r="E43" s="254"/>
      <c r="F43" s="710"/>
      <c r="G43" s="711"/>
      <c r="H43" s="711"/>
      <c r="I43" s="712"/>
      <c r="J43" s="489"/>
      <c r="K43" s="493"/>
    </row>
    <row r="44" spans="2:11" s="21" customFormat="1" ht="18" customHeight="1">
      <c r="B44" s="731"/>
      <c r="C44" s="721"/>
      <c r="D44" s="248"/>
      <c r="E44" s="254"/>
      <c r="F44" s="710"/>
      <c r="G44" s="711"/>
      <c r="H44" s="711"/>
      <c r="I44" s="712"/>
      <c r="J44" s="489"/>
      <c r="K44" s="493"/>
    </row>
    <row r="45" spans="2:11" s="21" customFormat="1" ht="18" customHeight="1">
      <c r="B45" s="731"/>
      <c r="C45" s="721"/>
      <c r="D45" s="248"/>
      <c r="E45" s="254"/>
      <c r="F45" s="710"/>
      <c r="G45" s="711"/>
      <c r="H45" s="711"/>
      <c r="I45" s="712"/>
      <c r="J45" s="489"/>
      <c r="K45" s="493"/>
    </row>
    <row r="46" spans="2:11" s="21" customFormat="1" ht="18" customHeight="1">
      <c r="B46" s="731"/>
      <c r="C46" s="721"/>
      <c r="D46" s="248"/>
      <c r="E46" s="254"/>
      <c r="F46" s="710"/>
      <c r="G46" s="711"/>
      <c r="H46" s="711"/>
      <c r="I46" s="712"/>
      <c r="J46" s="489"/>
      <c r="K46" s="493"/>
    </row>
    <row r="47" spans="2:11" s="21" customFormat="1" ht="18" customHeight="1">
      <c r="B47" s="731"/>
      <c r="C47" s="721"/>
      <c r="D47" s="248"/>
      <c r="E47" s="254"/>
      <c r="F47" s="710"/>
      <c r="G47" s="711"/>
      <c r="H47" s="711"/>
      <c r="I47" s="712"/>
      <c r="J47" s="489"/>
      <c r="K47" s="493"/>
    </row>
    <row r="48" spans="2:11" s="21" customFormat="1" ht="18" customHeight="1">
      <c r="B48" s="731"/>
      <c r="C48" s="721"/>
      <c r="D48" s="248"/>
      <c r="E48" s="254"/>
      <c r="F48" s="710"/>
      <c r="G48" s="711"/>
      <c r="H48" s="711"/>
      <c r="I48" s="712"/>
      <c r="J48" s="489"/>
      <c r="K48" s="493"/>
    </row>
    <row r="49" spans="2:11" s="21" customFormat="1" ht="18" customHeight="1">
      <c r="B49" s="731"/>
      <c r="C49" s="721"/>
      <c r="D49" s="248"/>
      <c r="E49" s="254"/>
      <c r="F49" s="710"/>
      <c r="G49" s="711"/>
      <c r="H49" s="711"/>
      <c r="I49" s="712"/>
      <c r="J49" s="489"/>
      <c r="K49" s="493"/>
    </row>
    <row r="50" spans="2:11" s="21" customFormat="1" ht="18" customHeight="1">
      <c r="B50" s="731"/>
      <c r="C50" s="721"/>
      <c r="D50" s="248"/>
      <c r="E50" s="254"/>
      <c r="F50" s="710"/>
      <c r="G50" s="711"/>
      <c r="H50" s="711"/>
      <c r="I50" s="712"/>
      <c r="J50" s="489"/>
      <c r="K50" s="493"/>
    </row>
    <row r="51" spans="2:11" s="21" customFormat="1" ht="18" customHeight="1">
      <c r="B51" s="731"/>
      <c r="C51" s="721"/>
      <c r="D51" s="248"/>
      <c r="E51" s="254"/>
      <c r="F51" s="710"/>
      <c r="G51" s="711"/>
      <c r="H51" s="711"/>
      <c r="I51" s="712"/>
      <c r="J51" s="489"/>
      <c r="K51" s="493"/>
    </row>
    <row r="52" spans="2:11" s="21" customFormat="1" ht="18" customHeight="1">
      <c r="B52" s="731"/>
      <c r="C52" s="721"/>
      <c r="D52" s="248"/>
      <c r="E52" s="254"/>
      <c r="F52" s="710"/>
      <c r="G52" s="711"/>
      <c r="H52" s="711"/>
      <c r="I52" s="712"/>
      <c r="J52" s="489"/>
      <c r="K52" s="493"/>
    </row>
    <row r="53" spans="2:11" s="21" customFormat="1" ht="18" customHeight="1">
      <c r="B53" s="731"/>
      <c r="C53" s="721"/>
      <c r="D53" s="248"/>
      <c r="E53" s="254"/>
      <c r="F53" s="710"/>
      <c r="G53" s="711"/>
      <c r="H53" s="711"/>
      <c r="I53" s="712"/>
      <c r="J53" s="489"/>
      <c r="K53" s="493"/>
    </row>
    <row r="54" spans="2:11" s="21" customFormat="1" ht="18" customHeight="1">
      <c r="B54" s="731"/>
      <c r="C54" s="721"/>
      <c r="D54" s="248"/>
      <c r="E54" s="254"/>
      <c r="F54" s="710"/>
      <c r="G54" s="711"/>
      <c r="H54" s="711"/>
      <c r="I54" s="712"/>
      <c r="J54" s="489"/>
      <c r="K54" s="493"/>
    </row>
    <row r="55" spans="2:11" s="21" customFormat="1" ht="18" customHeight="1">
      <c r="B55" s="731"/>
      <c r="C55" s="721"/>
      <c r="D55" s="248"/>
      <c r="E55" s="254"/>
      <c r="F55" s="710"/>
      <c r="G55" s="711"/>
      <c r="H55" s="711"/>
      <c r="I55" s="712"/>
      <c r="J55" s="489"/>
      <c r="K55" s="493"/>
    </row>
    <row r="56" spans="2:11" s="21" customFormat="1" ht="18" customHeight="1">
      <c r="B56" s="731"/>
      <c r="C56" s="721"/>
      <c r="D56" s="248"/>
      <c r="E56" s="254"/>
      <c r="F56" s="710"/>
      <c r="G56" s="711"/>
      <c r="H56" s="711"/>
      <c r="I56" s="712"/>
      <c r="J56" s="489"/>
      <c r="K56" s="493"/>
    </row>
    <row r="57" spans="2:11" s="21" customFormat="1" ht="18" customHeight="1">
      <c r="B57" s="731"/>
      <c r="C57" s="721"/>
      <c r="D57" s="248"/>
      <c r="E57" s="254"/>
      <c r="F57" s="710"/>
      <c r="G57" s="711"/>
      <c r="H57" s="711"/>
      <c r="I57" s="712"/>
      <c r="J57" s="489"/>
      <c r="K57" s="493"/>
    </row>
    <row r="58" spans="2:11" s="21" customFormat="1" ht="18" customHeight="1">
      <c r="B58" s="731"/>
      <c r="C58" s="721"/>
      <c r="D58" s="248"/>
      <c r="E58" s="254"/>
      <c r="F58" s="710"/>
      <c r="G58" s="711"/>
      <c r="H58" s="711"/>
      <c r="I58" s="712"/>
      <c r="J58" s="489"/>
      <c r="K58" s="493"/>
    </row>
    <row r="59" spans="2:11" s="21" customFormat="1" ht="18" customHeight="1">
      <c r="B59" s="731"/>
      <c r="C59" s="721"/>
      <c r="D59" s="248"/>
      <c r="E59" s="254"/>
      <c r="F59" s="710"/>
      <c r="G59" s="711"/>
      <c r="H59" s="711"/>
      <c r="I59" s="712"/>
      <c r="J59" s="489"/>
      <c r="K59" s="493"/>
    </row>
    <row r="60" spans="2:11" s="21" customFormat="1" ht="18" customHeight="1">
      <c r="B60" s="731"/>
      <c r="C60" s="721"/>
      <c r="D60" s="248"/>
      <c r="E60" s="254"/>
      <c r="F60" s="710"/>
      <c r="G60" s="711"/>
      <c r="H60" s="711"/>
      <c r="I60" s="712"/>
      <c r="J60" s="489"/>
      <c r="K60" s="493"/>
    </row>
    <row r="61" spans="2:11" s="21" customFormat="1" ht="18" customHeight="1">
      <c r="B61" s="731"/>
      <c r="C61" s="721"/>
      <c r="D61" s="248"/>
      <c r="E61" s="254"/>
      <c r="F61" s="710"/>
      <c r="G61" s="711"/>
      <c r="H61" s="711"/>
      <c r="I61" s="712"/>
      <c r="J61" s="489"/>
      <c r="K61" s="493"/>
    </row>
    <row r="62" spans="2:11" s="21" customFormat="1" ht="18" customHeight="1">
      <c r="B62" s="731"/>
      <c r="C62" s="721"/>
      <c r="D62" s="248"/>
      <c r="E62" s="254"/>
      <c r="F62" s="710"/>
      <c r="G62" s="711"/>
      <c r="H62" s="711"/>
      <c r="I62" s="712"/>
      <c r="J62" s="489"/>
      <c r="K62" s="493"/>
    </row>
    <row r="63" spans="2:11" s="21" customFormat="1" ht="18" customHeight="1" thickBot="1">
      <c r="B63" s="731"/>
      <c r="C63" s="721"/>
      <c r="D63" s="250"/>
      <c r="E63" s="255"/>
      <c r="F63" s="713"/>
      <c r="G63" s="714"/>
      <c r="H63" s="714"/>
      <c r="I63" s="715"/>
      <c r="J63" s="490"/>
      <c r="K63" s="497"/>
    </row>
    <row r="64" spans="2:11" s="21" customFormat="1" ht="18" customHeight="1" thickTop="1" thickBot="1">
      <c r="B64" s="731"/>
      <c r="C64" s="721"/>
      <c r="D64" s="738"/>
      <c r="E64" s="739"/>
      <c r="F64" s="22"/>
      <c r="G64" s="23"/>
      <c r="H64" s="23"/>
      <c r="I64" s="23" t="s">
        <v>116</v>
      </c>
      <c r="J64" s="501">
        <f>SUM(J36:J63)</f>
        <v>700</v>
      </c>
      <c r="K64" s="504">
        <f>SUM(K36:K63)</f>
        <v>0</v>
      </c>
    </row>
    <row r="65" spans="2:11" s="21" customFormat="1" ht="31.5" customHeight="1" thickBot="1">
      <c r="B65" s="732"/>
      <c r="C65" s="77"/>
      <c r="D65" s="78"/>
      <c r="E65" s="78"/>
      <c r="F65" s="78"/>
      <c r="G65" s="78"/>
      <c r="H65" s="708" t="s">
        <v>117</v>
      </c>
      <c r="I65" s="709"/>
      <c r="J65" s="502">
        <f>J35+J64</f>
        <v>1400</v>
      </c>
      <c r="K65" s="505"/>
    </row>
    <row r="72" spans="2:11" ht="11.25" customHeight="1"/>
  </sheetData>
  <mergeCells count="70">
    <mergeCell ref="F25:I25"/>
    <mergeCell ref="F34:I34"/>
    <mergeCell ref="F40:I40"/>
    <mergeCell ref="F43:I43"/>
    <mergeCell ref="F42:I42"/>
    <mergeCell ref="F36:I36"/>
    <mergeCell ref="F37:I37"/>
    <mergeCell ref="F38:I38"/>
    <mergeCell ref="B36:B65"/>
    <mergeCell ref="F13:I13"/>
    <mergeCell ref="F14:I14"/>
    <mergeCell ref="F15:I15"/>
    <mergeCell ref="C7:C35"/>
    <mergeCell ref="D35:E35"/>
    <mergeCell ref="B7:B35"/>
    <mergeCell ref="D64:E64"/>
    <mergeCell ref="F26:I26"/>
    <mergeCell ref="F24:I24"/>
    <mergeCell ref="F30:I30"/>
    <mergeCell ref="F7:I7"/>
    <mergeCell ref="F8:I8"/>
    <mergeCell ref="F9:I9"/>
    <mergeCell ref="F10:I10"/>
    <mergeCell ref="F11:I11"/>
    <mergeCell ref="B5:C5"/>
    <mergeCell ref="G4:J4"/>
    <mergeCell ref="B3:C3"/>
    <mergeCell ref="D3:J3"/>
    <mergeCell ref="I5:J5"/>
    <mergeCell ref="D6:E6"/>
    <mergeCell ref="C36:C64"/>
    <mergeCell ref="F48:I48"/>
    <mergeCell ref="F19:I19"/>
    <mergeCell ref="F20:I20"/>
    <mergeCell ref="F21:I21"/>
    <mergeCell ref="F49:I49"/>
    <mergeCell ref="F46:I46"/>
    <mergeCell ref="F44:I44"/>
    <mergeCell ref="F41:I41"/>
    <mergeCell ref="F22:I22"/>
    <mergeCell ref="F16:I16"/>
    <mergeCell ref="F12:I12"/>
    <mergeCell ref="F27:I27"/>
    <mergeCell ref="F33:I33"/>
    <mergeCell ref="F31:I31"/>
    <mergeCell ref="F6:I6"/>
    <mergeCell ref="F55:I55"/>
    <mergeCell ref="F53:I53"/>
    <mergeCell ref="F45:I45"/>
    <mergeCell ref="F51:I51"/>
    <mergeCell ref="F52:I52"/>
    <mergeCell ref="F47:I47"/>
    <mergeCell ref="F50:I50"/>
    <mergeCell ref="F54:I54"/>
    <mergeCell ref="F39:I39"/>
    <mergeCell ref="F32:I32"/>
    <mergeCell ref="F17:I17"/>
    <mergeCell ref="F18:I18"/>
    <mergeCell ref="F29:I29"/>
    <mergeCell ref="F28:I28"/>
    <mergeCell ref="F23:I23"/>
    <mergeCell ref="H65:I65"/>
    <mergeCell ref="F60:I60"/>
    <mergeCell ref="F56:I56"/>
    <mergeCell ref="F57:I57"/>
    <mergeCell ref="F59:I59"/>
    <mergeCell ref="F61:I61"/>
    <mergeCell ref="F63:I63"/>
    <mergeCell ref="F62:I62"/>
    <mergeCell ref="F58:I58"/>
  </mergeCells>
  <phoneticPr fontId="2"/>
  <pageMargins left="0.35433070866141736" right="0.19685039370078741" top="0.55118110236220474" bottom="0.19685039370078741" header="0.39370078740157483" footer="0.19685039370078741"/>
  <pageSetup paperSize="9" scale="98" fitToHeight="0" orientation="portrait" r:id="rId1"/>
  <headerFooter alignWithMargins="0"/>
  <rowBreaks count="1" manualBreakCount="1">
    <brk id="3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view="pageLayout" topLeftCell="F1" zoomScaleNormal="85" zoomScaleSheetLayoutView="80" workbookViewId="0">
      <selection activeCell="L7" sqref="L7"/>
    </sheetView>
  </sheetViews>
  <sheetFormatPr defaultRowHeight="13.2"/>
  <cols>
    <col min="1" max="1" width="2.6640625" style="287" customWidth="1"/>
    <col min="2" max="2" width="5" style="287" customWidth="1"/>
    <col min="3" max="3" width="17.77734375" style="287" customWidth="1"/>
    <col min="4" max="4" width="13.44140625" style="287" customWidth="1"/>
    <col min="5" max="5" width="40.6640625" style="287" customWidth="1"/>
    <col min="6" max="6" width="16.88671875" style="290" customWidth="1"/>
    <col min="7" max="7" width="5.77734375" style="287" customWidth="1"/>
    <col min="8" max="8" width="9.109375" style="287" customWidth="1"/>
    <col min="9" max="9" width="12" style="299" customWidth="1"/>
    <col min="10" max="256" width="9" style="287"/>
    <col min="257" max="257" width="2.6640625" style="287" customWidth="1"/>
    <col min="258" max="258" width="5" style="287" customWidth="1"/>
    <col min="259" max="259" width="17.77734375" style="287" customWidth="1"/>
    <col min="260" max="260" width="13.44140625" style="287" customWidth="1"/>
    <col min="261" max="261" width="40.6640625" style="287" customWidth="1"/>
    <col min="262" max="262" width="16.88671875" style="287" customWidth="1"/>
    <col min="263" max="263" width="5.77734375" style="287" customWidth="1"/>
    <col min="264" max="264" width="9.109375" style="287" customWidth="1"/>
    <col min="265" max="265" width="12" style="287" customWidth="1"/>
    <col min="266" max="512" width="9" style="287"/>
    <col min="513" max="513" width="2.6640625" style="287" customWidth="1"/>
    <col min="514" max="514" width="5" style="287" customWidth="1"/>
    <col min="515" max="515" width="17.77734375" style="287" customWidth="1"/>
    <col min="516" max="516" width="13.44140625" style="287" customWidth="1"/>
    <col min="517" max="517" width="40.6640625" style="287" customWidth="1"/>
    <col min="518" max="518" width="16.88671875" style="287" customWidth="1"/>
    <col min="519" max="519" width="5.77734375" style="287" customWidth="1"/>
    <col min="520" max="520" width="9.109375" style="287" customWidth="1"/>
    <col min="521" max="521" width="12" style="287" customWidth="1"/>
    <col min="522" max="768" width="9" style="287"/>
    <col min="769" max="769" width="2.6640625" style="287" customWidth="1"/>
    <col min="770" max="770" width="5" style="287" customWidth="1"/>
    <col min="771" max="771" width="17.77734375" style="287" customWidth="1"/>
    <col min="772" max="772" width="13.44140625" style="287" customWidth="1"/>
    <col min="773" max="773" width="40.6640625" style="287" customWidth="1"/>
    <col min="774" max="774" width="16.88671875" style="287" customWidth="1"/>
    <col min="775" max="775" width="5.77734375" style="287" customWidth="1"/>
    <col min="776" max="776" width="9.109375" style="287" customWidth="1"/>
    <col min="777" max="777" width="12" style="287" customWidth="1"/>
    <col min="778" max="1024" width="9" style="287"/>
    <col min="1025" max="1025" width="2.6640625" style="287" customWidth="1"/>
    <col min="1026" max="1026" width="5" style="287" customWidth="1"/>
    <col min="1027" max="1027" width="17.77734375" style="287" customWidth="1"/>
    <col min="1028" max="1028" width="13.44140625" style="287" customWidth="1"/>
    <col min="1029" max="1029" width="40.6640625" style="287" customWidth="1"/>
    <col min="1030" max="1030" width="16.88671875" style="287" customWidth="1"/>
    <col min="1031" max="1031" width="5.77734375" style="287" customWidth="1"/>
    <col min="1032" max="1032" width="9.109375" style="287" customWidth="1"/>
    <col min="1033" max="1033" width="12" style="287" customWidth="1"/>
    <col min="1034" max="1280" width="9" style="287"/>
    <col min="1281" max="1281" width="2.6640625" style="287" customWidth="1"/>
    <col min="1282" max="1282" width="5" style="287" customWidth="1"/>
    <col min="1283" max="1283" width="17.77734375" style="287" customWidth="1"/>
    <col min="1284" max="1284" width="13.44140625" style="287" customWidth="1"/>
    <col min="1285" max="1285" width="40.6640625" style="287" customWidth="1"/>
    <col min="1286" max="1286" width="16.88671875" style="287" customWidth="1"/>
    <col min="1287" max="1287" width="5.77734375" style="287" customWidth="1"/>
    <col min="1288" max="1288" width="9.109375" style="287" customWidth="1"/>
    <col min="1289" max="1289" width="12" style="287" customWidth="1"/>
    <col min="1290" max="1536" width="9" style="287"/>
    <col min="1537" max="1537" width="2.6640625" style="287" customWidth="1"/>
    <col min="1538" max="1538" width="5" style="287" customWidth="1"/>
    <col min="1539" max="1539" width="17.77734375" style="287" customWidth="1"/>
    <col min="1540" max="1540" width="13.44140625" style="287" customWidth="1"/>
    <col min="1541" max="1541" width="40.6640625" style="287" customWidth="1"/>
    <col min="1542" max="1542" width="16.88671875" style="287" customWidth="1"/>
    <col min="1543" max="1543" width="5.77734375" style="287" customWidth="1"/>
    <col min="1544" max="1544" width="9.109375" style="287" customWidth="1"/>
    <col min="1545" max="1545" width="12" style="287" customWidth="1"/>
    <col min="1546" max="1792" width="9" style="287"/>
    <col min="1793" max="1793" width="2.6640625" style="287" customWidth="1"/>
    <col min="1794" max="1794" width="5" style="287" customWidth="1"/>
    <col min="1795" max="1795" width="17.77734375" style="287" customWidth="1"/>
    <col min="1796" max="1796" width="13.44140625" style="287" customWidth="1"/>
    <col min="1797" max="1797" width="40.6640625" style="287" customWidth="1"/>
    <col min="1798" max="1798" width="16.88671875" style="287" customWidth="1"/>
    <col min="1799" max="1799" width="5.77734375" style="287" customWidth="1"/>
    <col min="1800" max="1800" width="9.109375" style="287" customWidth="1"/>
    <col min="1801" max="1801" width="12" style="287" customWidth="1"/>
    <col min="1802" max="2048" width="9" style="287"/>
    <col min="2049" max="2049" width="2.6640625" style="287" customWidth="1"/>
    <col min="2050" max="2050" width="5" style="287" customWidth="1"/>
    <col min="2051" max="2051" width="17.77734375" style="287" customWidth="1"/>
    <col min="2052" max="2052" width="13.44140625" style="287" customWidth="1"/>
    <col min="2053" max="2053" width="40.6640625" style="287" customWidth="1"/>
    <col min="2054" max="2054" width="16.88671875" style="287" customWidth="1"/>
    <col min="2055" max="2055" width="5.77734375" style="287" customWidth="1"/>
    <col min="2056" max="2056" width="9.109375" style="287" customWidth="1"/>
    <col min="2057" max="2057" width="12" style="287" customWidth="1"/>
    <col min="2058" max="2304" width="9" style="287"/>
    <col min="2305" max="2305" width="2.6640625" style="287" customWidth="1"/>
    <col min="2306" max="2306" width="5" style="287" customWidth="1"/>
    <col min="2307" max="2307" width="17.77734375" style="287" customWidth="1"/>
    <col min="2308" max="2308" width="13.44140625" style="287" customWidth="1"/>
    <col min="2309" max="2309" width="40.6640625" style="287" customWidth="1"/>
    <col min="2310" max="2310" width="16.88671875" style="287" customWidth="1"/>
    <col min="2311" max="2311" width="5.77734375" style="287" customWidth="1"/>
    <col min="2312" max="2312" width="9.109375" style="287" customWidth="1"/>
    <col min="2313" max="2313" width="12" style="287" customWidth="1"/>
    <col min="2314" max="2560" width="9" style="287"/>
    <col min="2561" max="2561" width="2.6640625" style="287" customWidth="1"/>
    <col min="2562" max="2562" width="5" style="287" customWidth="1"/>
    <col min="2563" max="2563" width="17.77734375" style="287" customWidth="1"/>
    <col min="2564" max="2564" width="13.44140625" style="287" customWidth="1"/>
    <col min="2565" max="2565" width="40.6640625" style="287" customWidth="1"/>
    <col min="2566" max="2566" width="16.88671875" style="287" customWidth="1"/>
    <col min="2567" max="2567" width="5.77734375" style="287" customWidth="1"/>
    <col min="2568" max="2568" width="9.109375" style="287" customWidth="1"/>
    <col min="2569" max="2569" width="12" style="287" customWidth="1"/>
    <col min="2570" max="2816" width="9" style="287"/>
    <col min="2817" max="2817" width="2.6640625" style="287" customWidth="1"/>
    <col min="2818" max="2818" width="5" style="287" customWidth="1"/>
    <col min="2819" max="2819" width="17.77734375" style="287" customWidth="1"/>
    <col min="2820" max="2820" width="13.44140625" style="287" customWidth="1"/>
    <col min="2821" max="2821" width="40.6640625" style="287" customWidth="1"/>
    <col min="2822" max="2822" width="16.88671875" style="287" customWidth="1"/>
    <col min="2823" max="2823" width="5.77734375" style="287" customWidth="1"/>
    <col min="2824" max="2824" width="9.109375" style="287" customWidth="1"/>
    <col min="2825" max="2825" width="12" style="287" customWidth="1"/>
    <col min="2826" max="3072" width="9" style="287"/>
    <col min="3073" max="3073" width="2.6640625" style="287" customWidth="1"/>
    <col min="3074" max="3074" width="5" style="287" customWidth="1"/>
    <col min="3075" max="3075" width="17.77734375" style="287" customWidth="1"/>
    <col min="3076" max="3076" width="13.44140625" style="287" customWidth="1"/>
    <col min="3077" max="3077" width="40.6640625" style="287" customWidth="1"/>
    <col min="3078" max="3078" width="16.88671875" style="287" customWidth="1"/>
    <col min="3079" max="3079" width="5.77734375" style="287" customWidth="1"/>
    <col min="3080" max="3080" width="9.109375" style="287" customWidth="1"/>
    <col min="3081" max="3081" width="12" style="287" customWidth="1"/>
    <col min="3082" max="3328" width="9" style="287"/>
    <col min="3329" max="3329" width="2.6640625" style="287" customWidth="1"/>
    <col min="3330" max="3330" width="5" style="287" customWidth="1"/>
    <col min="3331" max="3331" width="17.77734375" style="287" customWidth="1"/>
    <col min="3332" max="3332" width="13.44140625" style="287" customWidth="1"/>
    <col min="3333" max="3333" width="40.6640625" style="287" customWidth="1"/>
    <col min="3334" max="3334" width="16.88671875" style="287" customWidth="1"/>
    <col min="3335" max="3335" width="5.77734375" style="287" customWidth="1"/>
    <col min="3336" max="3336" width="9.109375" style="287" customWidth="1"/>
    <col min="3337" max="3337" width="12" style="287" customWidth="1"/>
    <col min="3338" max="3584" width="9" style="287"/>
    <col min="3585" max="3585" width="2.6640625" style="287" customWidth="1"/>
    <col min="3586" max="3586" width="5" style="287" customWidth="1"/>
    <col min="3587" max="3587" width="17.77734375" style="287" customWidth="1"/>
    <col min="3588" max="3588" width="13.44140625" style="287" customWidth="1"/>
    <col min="3589" max="3589" width="40.6640625" style="287" customWidth="1"/>
    <col min="3590" max="3590" width="16.88671875" style="287" customWidth="1"/>
    <col min="3591" max="3591" width="5.77734375" style="287" customWidth="1"/>
    <col min="3592" max="3592" width="9.109375" style="287" customWidth="1"/>
    <col min="3593" max="3593" width="12" style="287" customWidth="1"/>
    <col min="3594" max="3840" width="9" style="287"/>
    <col min="3841" max="3841" width="2.6640625" style="287" customWidth="1"/>
    <col min="3842" max="3842" width="5" style="287" customWidth="1"/>
    <col min="3843" max="3843" width="17.77734375" style="287" customWidth="1"/>
    <col min="3844" max="3844" width="13.44140625" style="287" customWidth="1"/>
    <col min="3845" max="3845" width="40.6640625" style="287" customWidth="1"/>
    <col min="3846" max="3846" width="16.88671875" style="287" customWidth="1"/>
    <col min="3847" max="3847" width="5.77734375" style="287" customWidth="1"/>
    <col min="3848" max="3848" width="9.109375" style="287" customWidth="1"/>
    <col min="3849" max="3849" width="12" style="287" customWidth="1"/>
    <col min="3850" max="4096" width="9" style="287"/>
    <col min="4097" max="4097" width="2.6640625" style="287" customWidth="1"/>
    <col min="4098" max="4098" width="5" style="287" customWidth="1"/>
    <col min="4099" max="4099" width="17.77734375" style="287" customWidth="1"/>
    <col min="4100" max="4100" width="13.44140625" style="287" customWidth="1"/>
    <col min="4101" max="4101" width="40.6640625" style="287" customWidth="1"/>
    <col min="4102" max="4102" width="16.88671875" style="287" customWidth="1"/>
    <col min="4103" max="4103" width="5.77734375" style="287" customWidth="1"/>
    <col min="4104" max="4104" width="9.109375" style="287" customWidth="1"/>
    <col min="4105" max="4105" width="12" style="287" customWidth="1"/>
    <col min="4106" max="4352" width="9" style="287"/>
    <col min="4353" max="4353" width="2.6640625" style="287" customWidth="1"/>
    <col min="4354" max="4354" width="5" style="287" customWidth="1"/>
    <col min="4355" max="4355" width="17.77734375" style="287" customWidth="1"/>
    <col min="4356" max="4356" width="13.44140625" style="287" customWidth="1"/>
    <col min="4357" max="4357" width="40.6640625" style="287" customWidth="1"/>
    <col min="4358" max="4358" width="16.88671875" style="287" customWidth="1"/>
    <col min="4359" max="4359" width="5.77734375" style="287" customWidth="1"/>
    <col min="4360" max="4360" width="9.109375" style="287" customWidth="1"/>
    <col min="4361" max="4361" width="12" style="287" customWidth="1"/>
    <col min="4362" max="4608" width="9" style="287"/>
    <col min="4609" max="4609" width="2.6640625" style="287" customWidth="1"/>
    <col min="4610" max="4610" width="5" style="287" customWidth="1"/>
    <col min="4611" max="4611" width="17.77734375" style="287" customWidth="1"/>
    <col min="4612" max="4612" width="13.44140625" style="287" customWidth="1"/>
    <col min="4613" max="4613" width="40.6640625" style="287" customWidth="1"/>
    <col min="4614" max="4614" width="16.88671875" style="287" customWidth="1"/>
    <col min="4615" max="4615" width="5.77734375" style="287" customWidth="1"/>
    <col min="4616" max="4616" width="9.109375" style="287" customWidth="1"/>
    <col min="4617" max="4617" width="12" style="287" customWidth="1"/>
    <col min="4618" max="4864" width="9" style="287"/>
    <col min="4865" max="4865" width="2.6640625" style="287" customWidth="1"/>
    <col min="4866" max="4866" width="5" style="287" customWidth="1"/>
    <col min="4867" max="4867" width="17.77734375" style="287" customWidth="1"/>
    <col min="4868" max="4868" width="13.44140625" style="287" customWidth="1"/>
    <col min="4869" max="4869" width="40.6640625" style="287" customWidth="1"/>
    <col min="4870" max="4870" width="16.88671875" style="287" customWidth="1"/>
    <col min="4871" max="4871" width="5.77734375" style="287" customWidth="1"/>
    <col min="4872" max="4872" width="9.109375" style="287" customWidth="1"/>
    <col min="4873" max="4873" width="12" style="287" customWidth="1"/>
    <col min="4874" max="5120" width="9" style="287"/>
    <col min="5121" max="5121" width="2.6640625" style="287" customWidth="1"/>
    <col min="5122" max="5122" width="5" style="287" customWidth="1"/>
    <col min="5123" max="5123" width="17.77734375" style="287" customWidth="1"/>
    <col min="5124" max="5124" width="13.44140625" style="287" customWidth="1"/>
    <col min="5125" max="5125" width="40.6640625" style="287" customWidth="1"/>
    <col min="5126" max="5126" width="16.88671875" style="287" customWidth="1"/>
    <col min="5127" max="5127" width="5.77734375" style="287" customWidth="1"/>
    <col min="5128" max="5128" width="9.109375" style="287" customWidth="1"/>
    <col min="5129" max="5129" width="12" style="287" customWidth="1"/>
    <col min="5130" max="5376" width="9" style="287"/>
    <col min="5377" max="5377" width="2.6640625" style="287" customWidth="1"/>
    <col min="5378" max="5378" width="5" style="287" customWidth="1"/>
    <col min="5379" max="5379" width="17.77734375" style="287" customWidth="1"/>
    <col min="5380" max="5380" width="13.44140625" style="287" customWidth="1"/>
    <col min="5381" max="5381" width="40.6640625" style="287" customWidth="1"/>
    <col min="5382" max="5382" width="16.88671875" style="287" customWidth="1"/>
    <col min="5383" max="5383" width="5.77734375" style="287" customWidth="1"/>
    <col min="5384" max="5384" width="9.109375" style="287" customWidth="1"/>
    <col min="5385" max="5385" width="12" style="287" customWidth="1"/>
    <col min="5386" max="5632" width="9" style="287"/>
    <col min="5633" max="5633" width="2.6640625" style="287" customWidth="1"/>
    <col min="5634" max="5634" width="5" style="287" customWidth="1"/>
    <col min="5635" max="5635" width="17.77734375" style="287" customWidth="1"/>
    <col min="5636" max="5636" width="13.44140625" style="287" customWidth="1"/>
    <col min="5637" max="5637" width="40.6640625" style="287" customWidth="1"/>
    <col min="5638" max="5638" width="16.88671875" style="287" customWidth="1"/>
    <col min="5639" max="5639" width="5.77734375" style="287" customWidth="1"/>
    <col min="5640" max="5640" width="9.109375" style="287" customWidth="1"/>
    <col min="5641" max="5641" width="12" style="287" customWidth="1"/>
    <col min="5642" max="5888" width="9" style="287"/>
    <col min="5889" max="5889" width="2.6640625" style="287" customWidth="1"/>
    <col min="5890" max="5890" width="5" style="287" customWidth="1"/>
    <col min="5891" max="5891" width="17.77734375" style="287" customWidth="1"/>
    <col min="5892" max="5892" width="13.44140625" style="287" customWidth="1"/>
    <col min="5893" max="5893" width="40.6640625" style="287" customWidth="1"/>
    <col min="5894" max="5894" width="16.88671875" style="287" customWidth="1"/>
    <col min="5895" max="5895" width="5.77734375" style="287" customWidth="1"/>
    <col min="5896" max="5896" width="9.109375" style="287" customWidth="1"/>
    <col min="5897" max="5897" width="12" style="287" customWidth="1"/>
    <col min="5898" max="6144" width="9" style="287"/>
    <col min="6145" max="6145" width="2.6640625" style="287" customWidth="1"/>
    <col min="6146" max="6146" width="5" style="287" customWidth="1"/>
    <col min="6147" max="6147" width="17.77734375" style="287" customWidth="1"/>
    <col min="6148" max="6148" width="13.44140625" style="287" customWidth="1"/>
    <col min="6149" max="6149" width="40.6640625" style="287" customWidth="1"/>
    <col min="6150" max="6150" width="16.88671875" style="287" customWidth="1"/>
    <col min="6151" max="6151" width="5.77734375" style="287" customWidth="1"/>
    <col min="6152" max="6152" width="9.109375" style="287" customWidth="1"/>
    <col min="6153" max="6153" width="12" style="287" customWidth="1"/>
    <col min="6154" max="6400" width="9" style="287"/>
    <col min="6401" max="6401" width="2.6640625" style="287" customWidth="1"/>
    <col min="6402" max="6402" width="5" style="287" customWidth="1"/>
    <col min="6403" max="6403" width="17.77734375" style="287" customWidth="1"/>
    <col min="6404" max="6404" width="13.44140625" style="287" customWidth="1"/>
    <col min="6405" max="6405" width="40.6640625" style="287" customWidth="1"/>
    <col min="6406" max="6406" width="16.88671875" style="287" customWidth="1"/>
    <col min="6407" max="6407" width="5.77734375" style="287" customWidth="1"/>
    <col min="6408" max="6408" width="9.109375" style="287" customWidth="1"/>
    <col min="6409" max="6409" width="12" style="287" customWidth="1"/>
    <col min="6410" max="6656" width="9" style="287"/>
    <col min="6657" max="6657" width="2.6640625" style="287" customWidth="1"/>
    <col min="6658" max="6658" width="5" style="287" customWidth="1"/>
    <col min="6659" max="6659" width="17.77734375" style="287" customWidth="1"/>
    <col min="6660" max="6660" width="13.44140625" style="287" customWidth="1"/>
    <col min="6661" max="6661" width="40.6640625" style="287" customWidth="1"/>
    <col min="6662" max="6662" width="16.88671875" style="287" customWidth="1"/>
    <col min="6663" max="6663" width="5.77734375" style="287" customWidth="1"/>
    <col min="6664" max="6664" width="9.109375" style="287" customWidth="1"/>
    <col min="6665" max="6665" width="12" style="287" customWidth="1"/>
    <col min="6666" max="6912" width="9" style="287"/>
    <col min="6913" max="6913" width="2.6640625" style="287" customWidth="1"/>
    <col min="6914" max="6914" width="5" style="287" customWidth="1"/>
    <col min="6915" max="6915" width="17.77734375" style="287" customWidth="1"/>
    <col min="6916" max="6916" width="13.44140625" style="287" customWidth="1"/>
    <col min="6917" max="6917" width="40.6640625" style="287" customWidth="1"/>
    <col min="6918" max="6918" width="16.88671875" style="287" customWidth="1"/>
    <col min="6919" max="6919" width="5.77734375" style="287" customWidth="1"/>
    <col min="6920" max="6920" width="9.109375" style="287" customWidth="1"/>
    <col min="6921" max="6921" width="12" style="287" customWidth="1"/>
    <col min="6922" max="7168" width="9" style="287"/>
    <col min="7169" max="7169" width="2.6640625" style="287" customWidth="1"/>
    <col min="7170" max="7170" width="5" style="287" customWidth="1"/>
    <col min="7171" max="7171" width="17.77734375" style="287" customWidth="1"/>
    <col min="7172" max="7172" width="13.44140625" style="287" customWidth="1"/>
    <col min="7173" max="7173" width="40.6640625" style="287" customWidth="1"/>
    <col min="7174" max="7174" width="16.88671875" style="287" customWidth="1"/>
    <col min="7175" max="7175" width="5.77734375" style="287" customWidth="1"/>
    <col min="7176" max="7176" width="9.109375" style="287" customWidth="1"/>
    <col min="7177" max="7177" width="12" style="287" customWidth="1"/>
    <col min="7178" max="7424" width="9" style="287"/>
    <col min="7425" max="7425" width="2.6640625" style="287" customWidth="1"/>
    <col min="7426" max="7426" width="5" style="287" customWidth="1"/>
    <col min="7427" max="7427" width="17.77734375" style="287" customWidth="1"/>
    <col min="7428" max="7428" width="13.44140625" style="287" customWidth="1"/>
    <col min="7429" max="7429" width="40.6640625" style="287" customWidth="1"/>
    <col min="7430" max="7430" width="16.88671875" style="287" customWidth="1"/>
    <col min="7431" max="7431" width="5.77734375" style="287" customWidth="1"/>
    <col min="7432" max="7432" width="9.109375" style="287" customWidth="1"/>
    <col min="7433" max="7433" width="12" style="287" customWidth="1"/>
    <col min="7434" max="7680" width="9" style="287"/>
    <col min="7681" max="7681" width="2.6640625" style="287" customWidth="1"/>
    <col min="7682" max="7682" width="5" style="287" customWidth="1"/>
    <col min="7683" max="7683" width="17.77734375" style="287" customWidth="1"/>
    <col min="7684" max="7684" width="13.44140625" style="287" customWidth="1"/>
    <col min="7685" max="7685" width="40.6640625" style="287" customWidth="1"/>
    <col min="7686" max="7686" width="16.88671875" style="287" customWidth="1"/>
    <col min="7687" max="7687" width="5.77734375" style="287" customWidth="1"/>
    <col min="7688" max="7688" width="9.109375" style="287" customWidth="1"/>
    <col min="7689" max="7689" width="12" style="287" customWidth="1"/>
    <col min="7690" max="7936" width="9" style="287"/>
    <col min="7937" max="7937" width="2.6640625" style="287" customWidth="1"/>
    <col min="7938" max="7938" width="5" style="287" customWidth="1"/>
    <col min="7939" max="7939" width="17.77734375" style="287" customWidth="1"/>
    <col min="7940" max="7940" width="13.44140625" style="287" customWidth="1"/>
    <col min="7941" max="7941" width="40.6640625" style="287" customWidth="1"/>
    <col min="7942" max="7942" width="16.88671875" style="287" customWidth="1"/>
    <col min="7943" max="7943" width="5.77734375" style="287" customWidth="1"/>
    <col min="7944" max="7944" width="9.109375" style="287" customWidth="1"/>
    <col min="7945" max="7945" width="12" style="287" customWidth="1"/>
    <col min="7946" max="8192" width="9" style="287"/>
    <col min="8193" max="8193" width="2.6640625" style="287" customWidth="1"/>
    <col min="8194" max="8194" width="5" style="287" customWidth="1"/>
    <col min="8195" max="8195" width="17.77734375" style="287" customWidth="1"/>
    <col min="8196" max="8196" width="13.44140625" style="287" customWidth="1"/>
    <col min="8197" max="8197" width="40.6640625" style="287" customWidth="1"/>
    <col min="8198" max="8198" width="16.88671875" style="287" customWidth="1"/>
    <col min="8199" max="8199" width="5.77734375" style="287" customWidth="1"/>
    <col min="8200" max="8200" width="9.109375" style="287" customWidth="1"/>
    <col min="8201" max="8201" width="12" style="287" customWidth="1"/>
    <col min="8202" max="8448" width="9" style="287"/>
    <col min="8449" max="8449" width="2.6640625" style="287" customWidth="1"/>
    <col min="8450" max="8450" width="5" style="287" customWidth="1"/>
    <col min="8451" max="8451" width="17.77734375" style="287" customWidth="1"/>
    <col min="8452" max="8452" width="13.44140625" style="287" customWidth="1"/>
    <col min="8453" max="8453" width="40.6640625" style="287" customWidth="1"/>
    <col min="8454" max="8454" width="16.88671875" style="287" customWidth="1"/>
    <col min="8455" max="8455" width="5.77734375" style="287" customWidth="1"/>
    <col min="8456" max="8456" width="9.109375" style="287" customWidth="1"/>
    <col min="8457" max="8457" width="12" style="287" customWidth="1"/>
    <col min="8458" max="8704" width="9" style="287"/>
    <col min="8705" max="8705" width="2.6640625" style="287" customWidth="1"/>
    <col min="8706" max="8706" width="5" style="287" customWidth="1"/>
    <col min="8707" max="8707" width="17.77734375" style="287" customWidth="1"/>
    <col min="8708" max="8708" width="13.44140625" style="287" customWidth="1"/>
    <col min="8709" max="8709" width="40.6640625" style="287" customWidth="1"/>
    <col min="8710" max="8710" width="16.88671875" style="287" customWidth="1"/>
    <col min="8711" max="8711" width="5.77734375" style="287" customWidth="1"/>
    <col min="8712" max="8712" width="9.109375" style="287" customWidth="1"/>
    <col min="8713" max="8713" width="12" style="287" customWidth="1"/>
    <col min="8714" max="8960" width="9" style="287"/>
    <col min="8961" max="8961" width="2.6640625" style="287" customWidth="1"/>
    <col min="8962" max="8962" width="5" style="287" customWidth="1"/>
    <col min="8963" max="8963" width="17.77734375" style="287" customWidth="1"/>
    <col min="8964" max="8964" width="13.44140625" style="287" customWidth="1"/>
    <col min="8965" max="8965" width="40.6640625" style="287" customWidth="1"/>
    <col min="8966" max="8966" width="16.88671875" style="287" customWidth="1"/>
    <col min="8967" max="8967" width="5.77734375" style="287" customWidth="1"/>
    <col min="8968" max="8968" width="9.109375" style="287" customWidth="1"/>
    <col min="8969" max="8969" width="12" style="287" customWidth="1"/>
    <col min="8970" max="9216" width="9" style="287"/>
    <col min="9217" max="9217" width="2.6640625" style="287" customWidth="1"/>
    <col min="9218" max="9218" width="5" style="287" customWidth="1"/>
    <col min="9219" max="9219" width="17.77734375" style="287" customWidth="1"/>
    <col min="9220" max="9220" width="13.44140625" style="287" customWidth="1"/>
    <col min="9221" max="9221" width="40.6640625" style="287" customWidth="1"/>
    <col min="9222" max="9222" width="16.88671875" style="287" customWidth="1"/>
    <col min="9223" max="9223" width="5.77734375" style="287" customWidth="1"/>
    <col min="9224" max="9224" width="9.109375" style="287" customWidth="1"/>
    <col min="9225" max="9225" width="12" style="287" customWidth="1"/>
    <col min="9226" max="9472" width="9" style="287"/>
    <col min="9473" max="9473" width="2.6640625" style="287" customWidth="1"/>
    <col min="9474" max="9474" width="5" style="287" customWidth="1"/>
    <col min="9475" max="9475" width="17.77734375" style="287" customWidth="1"/>
    <col min="9476" max="9476" width="13.44140625" style="287" customWidth="1"/>
    <col min="9477" max="9477" width="40.6640625" style="287" customWidth="1"/>
    <col min="9478" max="9478" width="16.88671875" style="287" customWidth="1"/>
    <col min="9479" max="9479" width="5.77734375" style="287" customWidth="1"/>
    <col min="9480" max="9480" width="9.109375" style="287" customWidth="1"/>
    <col min="9481" max="9481" width="12" style="287" customWidth="1"/>
    <col min="9482" max="9728" width="9" style="287"/>
    <col min="9729" max="9729" width="2.6640625" style="287" customWidth="1"/>
    <col min="9730" max="9730" width="5" style="287" customWidth="1"/>
    <col min="9731" max="9731" width="17.77734375" style="287" customWidth="1"/>
    <col min="9732" max="9732" width="13.44140625" style="287" customWidth="1"/>
    <col min="9733" max="9733" width="40.6640625" style="287" customWidth="1"/>
    <col min="9734" max="9734" width="16.88671875" style="287" customWidth="1"/>
    <col min="9735" max="9735" width="5.77734375" style="287" customWidth="1"/>
    <col min="9736" max="9736" width="9.109375" style="287" customWidth="1"/>
    <col min="9737" max="9737" width="12" style="287" customWidth="1"/>
    <col min="9738" max="9984" width="9" style="287"/>
    <col min="9985" max="9985" width="2.6640625" style="287" customWidth="1"/>
    <col min="9986" max="9986" width="5" style="287" customWidth="1"/>
    <col min="9987" max="9987" width="17.77734375" style="287" customWidth="1"/>
    <col min="9988" max="9988" width="13.44140625" style="287" customWidth="1"/>
    <col min="9989" max="9989" width="40.6640625" style="287" customWidth="1"/>
    <col min="9990" max="9990" width="16.88671875" style="287" customWidth="1"/>
    <col min="9991" max="9991" width="5.77734375" style="287" customWidth="1"/>
    <col min="9992" max="9992" width="9.109375" style="287" customWidth="1"/>
    <col min="9993" max="9993" width="12" style="287" customWidth="1"/>
    <col min="9994" max="10240" width="9" style="287"/>
    <col min="10241" max="10241" width="2.6640625" style="287" customWidth="1"/>
    <col min="10242" max="10242" width="5" style="287" customWidth="1"/>
    <col min="10243" max="10243" width="17.77734375" style="287" customWidth="1"/>
    <col min="10244" max="10244" width="13.44140625" style="287" customWidth="1"/>
    <col min="10245" max="10245" width="40.6640625" style="287" customWidth="1"/>
    <col min="10246" max="10246" width="16.88671875" style="287" customWidth="1"/>
    <col min="10247" max="10247" width="5.77734375" style="287" customWidth="1"/>
    <col min="10248" max="10248" width="9.109375" style="287" customWidth="1"/>
    <col min="10249" max="10249" width="12" style="287" customWidth="1"/>
    <col min="10250" max="10496" width="9" style="287"/>
    <col min="10497" max="10497" width="2.6640625" style="287" customWidth="1"/>
    <col min="10498" max="10498" width="5" style="287" customWidth="1"/>
    <col min="10499" max="10499" width="17.77734375" style="287" customWidth="1"/>
    <col min="10500" max="10500" width="13.44140625" style="287" customWidth="1"/>
    <col min="10501" max="10501" width="40.6640625" style="287" customWidth="1"/>
    <col min="10502" max="10502" width="16.88671875" style="287" customWidth="1"/>
    <col min="10503" max="10503" width="5.77734375" style="287" customWidth="1"/>
    <col min="10504" max="10504" width="9.109375" style="287" customWidth="1"/>
    <col min="10505" max="10505" width="12" style="287" customWidth="1"/>
    <col min="10506" max="10752" width="9" style="287"/>
    <col min="10753" max="10753" width="2.6640625" style="287" customWidth="1"/>
    <col min="10754" max="10754" width="5" style="287" customWidth="1"/>
    <col min="10755" max="10755" width="17.77734375" style="287" customWidth="1"/>
    <col min="10756" max="10756" width="13.44140625" style="287" customWidth="1"/>
    <col min="10757" max="10757" width="40.6640625" style="287" customWidth="1"/>
    <col min="10758" max="10758" width="16.88671875" style="287" customWidth="1"/>
    <col min="10759" max="10759" width="5.77734375" style="287" customWidth="1"/>
    <col min="10760" max="10760" width="9.109375" style="287" customWidth="1"/>
    <col min="10761" max="10761" width="12" style="287" customWidth="1"/>
    <col min="10762" max="11008" width="9" style="287"/>
    <col min="11009" max="11009" width="2.6640625" style="287" customWidth="1"/>
    <col min="11010" max="11010" width="5" style="287" customWidth="1"/>
    <col min="11011" max="11011" width="17.77734375" style="287" customWidth="1"/>
    <col min="11012" max="11012" width="13.44140625" style="287" customWidth="1"/>
    <col min="11013" max="11013" width="40.6640625" style="287" customWidth="1"/>
    <col min="11014" max="11014" width="16.88671875" style="287" customWidth="1"/>
    <col min="11015" max="11015" width="5.77734375" style="287" customWidth="1"/>
    <col min="11016" max="11016" width="9.109375" style="287" customWidth="1"/>
    <col min="11017" max="11017" width="12" style="287" customWidth="1"/>
    <col min="11018" max="11264" width="9" style="287"/>
    <col min="11265" max="11265" width="2.6640625" style="287" customWidth="1"/>
    <col min="11266" max="11266" width="5" style="287" customWidth="1"/>
    <col min="11267" max="11267" width="17.77734375" style="287" customWidth="1"/>
    <col min="11268" max="11268" width="13.44140625" style="287" customWidth="1"/>
    <col min="11269" max="11269" width="40.6640625" style="287" customWidth="1"/>
    <col min="11270" max="11270" width="16.88671875" style="287" customWidth="1"/>
    <col min="11271" max="11271" width="5.77734375" style="287" customWidth="1"/>
    <col min="11272" max="11272" width="9.109375" style="287" customWidth="1"/>
    <col min="11273" max="11273" width="12" style="287" customWidth="1"/>
    <col min="11274" max="11520" width="9" style="287"/>
    <col min="11521" max="11521" width="2.6640625" style="287" customWidth="1"/>
    <col min="11522" max="11522" width="5" style="287" customWidth="1"/>
    <col min="11523" max="11523" width="17.77734375" style="287" customWidth="1"/>
    <col min="11524" max="11524" width="13.44140625" style="287" customWidth="1"/>
    <col min="11525" max="11525" width="40.6640625" style="287" customWidth="1"/>
    <col min="11526" max="11526" width="16.88671875" style="287" customWidth="1"/>
    <col min="11527" max="11527" width="5.77734375" style="287" customWidth="1"/>
    <col min="11528" max="11528" width="9.109375" style="287" customWidth="1"/>
    <col min="11529" max="11529" width="12" style="287" customWidth="1"/>
    <col min="11530" max="11776" width="9" style="287"/>
    <col min="11777" max="11777" width="2.6640625" style="287" customWidth="1"/>
    <col min="11778" max="11778" width="5" style="287" customWidth="1"/>
    <col min="11779" max="11779" width="17.77734375" style="287" customWidth="1"/>
    <col min="11780" max="11780" width="13.44140625" style="287" customWidth="1"/>
    <col min="11781" max="11781" width="40.6640625" style="287" customWidth="1"/>
    <col min="11782" max="11782" width="16.88671875" style="287" customWidth="1"/>
    <col min="11783" max="11783" width="5.77734375" style="287" customWidth="1"/>
    <col min="11784" max="11784" width="9.109375" style="287" customWidth="1"/>
    <col min="11785" max="11785" width="12" style="287" customWidth="1"/>
    <col min="11786" max="12032" width="9" style="287"/>
    <col min="12033" max="12033" width="2.6640625" style="287" customWidth="1"/>
    <col min="12034" max="12034" width="5" style="287" customWidth="1"/>
    <col min="12035" max="12035" width="17.77734375" style="287" customWidth="1"/>
    <col min="12036" max="12036" width="13.44140625" style="287" customWidth="1"/>
    <col min="12037" max="12037" width="40.6640625" style="287" customWidth="1"/>
    <col min="12038" max="12038" width="16.88671875" style="287" customWidth="1"/>
    <col min="12039" max="12039" width="5.77734375" style="287" customWidth="1"/>
    <col min="12040" max="12040" width="9.109375" style="287" customWidth="1"/>
    <col min="12041" max="12041" width="12" style="287" customWidth="1"/>
    <col min="12042" max="12288" width="9" style="287"/>
    <col min="12289" max="12289" width="2.6640625" style="287" customWidth="1"/>
    <col min="12290" max="12290" width="5" style="287" customWidth="1"/>
    <col min="12291" max="12291" width="17.77734375" style="287" customWidth="1"/>
    <col min="12292" max="12292" width="13.44140625" style="287" customWidth="1"/>
    <col min="12293" max="12293" width="40.6640625" style="287" customWidth="1"/>
    <col min="12294" max="12294" width="16.88671875" style="287" customWidth="1"/>
    <col min="12295" max="12295" width="5.77734375" style="287" customWidth="1"/>
    <col min="12296" max="12296" width="9.109375" style="287" customWidth="1"/>
    <col min="12297" max="12297" width="12" style="287" customWidth="1"/>
    <col min="12298" max="12544" width="9" style="287"/>
    <col min="12545" max="12545" width="2.6640625" style="287" customWidth="1"/>
    <col min="12546" max="12546" width="5" style="287" customWidth="1"/>
    <col min="12547" max="12547" width="17.77734375" style="287" customWidth="1"/>
    <col min="12548" max="12548" width="13.44140625" style="287" customWidth="1"/>
    <col min="12549" max="12549" width="40.6640625" style="287" customWidth="1"/>
    <col min="12550" max="12550" width="16.88671875" style="287" customWidth="1"/>
    <col min="12551" max="12551" width="5.77734375" style="287" customWidth="1"/>
    <col min="12552" max="12552" width="9.109375" style="287" customWidth="1"/>
    <col min="12553" max="12553" width="12" style="287" customWidth="1"/>
    <col min="12554" max="12800" width="9" style="287"/>
    <col min="12801" max="12801" width="2.6640625" style="287" customWidth="1"/>
    <col min="12802" max="12802" width="5" style="287" customWidth="1"/>
    <col min="12803" max="12803" width="17.77734375" style="287" customWidth="1"/>
    <col min="12804" max="12804" width="13.44140625" style="287" customWidth="1"/>
    <col min="12805" max="12805" width="40.6640625" style="287" customWidth="1"/>
    <col min="12806" max="12806" width="16.88671875" style="287" customWidth="1"/>
    <col min="12807" max="12807" width="5.77734375" style="287" customWidth="1"/>
    <col min="12808" max="12808" width="9.109375" style="287" customWidth="1"/>
    <col min="12809" max="12809" width="12" style="287" customWidth="1"/>
    <col min="12810" max="13056" width="9" style="287"/>
    <col min="13057" max="13057" width="2.6640625" style="287" customWidth="1"/>
    <col min="13058" max="13058" width="5" style="287" customWidth="1"/>
    <col min="13059" max="13059" width="17.77734375" style="287" customWidth="1"/>
    <col min="13060" max="13060" width="13.44140625" style="287" customWidth="1"/>
    <col min="13061" max="13061" width="40.6640625" style="287" customWidth="1"/>
    <col min="13062" max="13062" width="16.88671875" style="287" customWidth="1"/>
    <col min="13063" max="13063" width="5.77734375" style="287" customWidth="1"/>
    <col min="13064" max="13064" width="9.109375" style="287" customWidth="1"/>
    <col min="13065" max="13065" width="12" style="287" customWidth="1"/>
    <col min="13066" max="13312" width="9" style="287"/>
    <col min="13313" max="13313" width="2.6640625" style="287" customWidth="1"/>
    <col min="13314" max="13314" width="5" style="287" customWidth="1"/>
    <col min="13315" max="13315" width="17.77734375" style="287" customWidth="1"/>
    <col min="13316" max="13316" width="13.44140625" style="287" customWidth="1"/>
    <col min="13317" max="13317" width="40.6640625" style="287" customWidth="1"/>
    <col min="13318" max="13318" width="16.88671875" style="287" customWidth="1"/>
    <col min="13319" max="13319" width="5.77734375" style="287" customWidth="1"/>
    <col min="13320" max="13320" width="9.109375" style="287" customWidth="1"/>
    <col min="13321" max="13321" width="12" style="287" customWidth="1"/>
    <col min="13322" max="13568" width="9" style="287"/>
    <col min="13569" max="13569" width="2.6640625" style="287" customWidth="1"/>
    <col min="13570" max="13570" width="5" style="287" customWidth="1"/>
    <col min="13571" max="13571" width="17.77734375" style="287" customWidth="1"/>
    <col min="13572" max="13572" width="13.44140625" style="287" customWidth="1"/>
    <col min="13573" max="13573" width="40.6640625" style="287" customWidth="1"/>
    <col min="13574" max="13574" width="16.88671875" style="287" customWidth="1"/>
    <col min="13575" max="13575" width="5.77734375" style="287" customWidth="1"/>
    <col min="13576" max="13576" width="9.109375" style="287" customWidth="1"/>
    <col min="13577" max="13577" width="12" style="287" customWidth="1"/>
    <col min="13578" max="13824" width="9" style="287"/>
    <col min="13825" max="13825" width="2.6640625" style="287" customWidth="1"/>
    <col min="13826" max="13826" width="5" style="287" customWidth="1"/>
    <col min="13827" max="13827" width="17.77734375" style="287" customWidth="1"/>
    <col min="13828" max="13828" width="13.44140625" style="287" customWidth="1"/>
    <col min="13829" max="13829" width="40.6640625" style="287" customWidth="1"/>
    <col min="13830" max="13830" width="16.88671875" style="287" customWidth="1"/>
    <col min="13831" max="13831" width="5.77734375" style="287" customWidth="1"/>
    <col min="13832" max="13832" width="9.109375" style="287" customWidth="1"/>
    <col min="13833" max="13833" width="12" style="287" customWidth="1"/>
    <col min="13834" max="14080" width="9" style="287"/>
    <col min="14081" max="14081" width="2.6640625" style="287" customWidth="1"/>
    <col min="14082" max="14082" width="5" style="287" customWidth="1"/>
    <col min="14083" max="14083" width="17.77734375" style="287" customWidth="1"/>
    <col min="14084" max="14084" width="13.44140625" style="287" customWidth="1"/>
    <col min="14085" max="14085" width="40.6640625" style="287" customWidth="1"/>
    <col min="14086" max="14086" width="16.88671875" style="287" customWidth="1"/>
    <col min="14087" max="14087" width="5.77734375" style="287" customWidth="1"/>
    <col min="14088" max="14088" width="9.109375" style="287" customWidth="1"/>
    <col min="14089" max="14089" width="12" style="287" customWidth="1"/>
    <col min="14090" max="14336" width="9" style="287"/>
    <col min="14337" max="14337" width="2.6640625" style="287" customWidth="1"/>
    <col min="14338" max="14338" width="5" style="287" customWidth="1"/>
    <col min="14339" max="14339" width="17.77734375" style="287" customWidth="1"/>
    <col min="14340" max="14340" width="13.44140625" style="287" customWidth="1"/>
    <col min="14341" max="14341" width="40.6640625" style="287" customWidth="1"/>
    <col min="14342" max="14342" width="16.88671875" style="287" customWidth="1"/>
    <col min="14343" max="14343" width="5.77734375" style="287" customWidth="1"/>
    <col min="14344" max="14344" width="9.109375" style="287" customWidth="1"/>
    <col min="14345" max="14345" width="12" style="287" customWidth="1"/>
    <col min="14346" max="14592" width="9" style="287"/>
    <col min="14593" max="14593" width="2.6640625" style="287" customWidth="1"/>
    <col min="14594" max="14594" width="5" style="287" customWidth="1"/>
    <col min="14595" max="14595" width="17.77734375" style="287" customWidth="1"/>
    <col min="14596" max="14596" width="13.44140625" style="287" customWidth="1"/>
    <col min="14597" max="14597" width="40.6640625" style="287" customWidth="1"/>
    <col min="14598" max="14598" width="16.88671875" style="287" customWidth="1"/>
    <col min="14599" max="14599" width="5.77734375" style="287" customWidth="1"/>
    <col min="14600" max="14600" width="9.109375" style="287" customWidth="1"/>
    <col min="14601" max="14601" width="12" style="287" customWidth="1"/>
    <col min="14602" max="14848" width="9" style="287"/>
    <col min="14849" max="14849" width="2.6640625" style="287" customWidth="1"/>
    <col min="14850" max="14850" width="5" style="287" customWidth="1"/>
    <col min="14851" max="14851" width="17.77734375" style="287" customWidth="1"/>
    <col min="14852" max="14852" width="13.44140625" style="287" customWidth="1"/>
    <col min="14853" max="14853" width="40.6640625" style="287" customWidth="1"/>
    <col min="14854" max="14854" width="16.88671875" style="287" customWidth="1"/>
    <col min="14855" max="14855" width="5.77734375" style="287" customWidth="1"/>
    <col min="14856" max="14856" width="9.109375" style="287" customWidth="1"/>
    <col min="14857" max="14857" width="12" style="287" customWidth="1"/>
    <col min="14858" max="15104" width="9" style="287"/>
    <col min="15105" max="15105" width="2.6640625" style="287" customWidth="1"/>
    <col min="15106" max="15106" width="5" style="287" customWidth="1"/>
    <col min="15107" max="15107" width="17.77734375" style="287" customWidth="1"/>
    <col min="15108" max="15108" width="13.44140625" style="287" customWidth="1"/>
    <col min="15109" max="15109" width="40.6640625" style="287" customWidth="1"/>
    <col min="15110" max="15110" width="16.88671875" style="287" customWidth="1"/>
    <col min="15111" max="15111" width="5.77734375" style="287" customWidth="1"/>
    <col min="15112" max="15112" width="9.109375" style="287" customWidth="1"/>
    <col min="15113" max="15113" width="12" style="287" customWidth="1"/>
    <col min="15114" max="15360" width="9" style="287"/>
    <col min="15361" max="15361" width="2.6640625" style="287" customWidth="1"/>
    <col min="15362" max="15362" width="5" style="287" customWidth="1"/>
    <col min="15363" max="15363" width="17.77734375" style="287" customWidth="1"/>
    <col min="15364" max="15364" width="13.44140625" style="287" customWidth="1"/>
    <col min="15365" max="15365" width="40.6640625" style="287" customWidth="1"/>
    <col min="15366" max="15366" width="16.88671875" style="287" customWidth="1"/>
    <col min="15367" max="15367" width="5.77734375" style="287" customWidth="1"/>
    <col min="15368" max="15368" width="9.109375" style="287" customWidth="1"/>
    <col min="15369" max="15369" width="12" style="287" customWidth="1"/>
    <col min="15370" max="15616" width="9" style="287"/>
    <col min="15617" max="15617" width="2.6640625" style="287" customWidth="1"/>
    <col min="15618" max="15618" width="5" style="287" customWidth="1"/>
    <col min="15619" max="15619" width="17.77734375" style="287" customWidth="1"/>
    <col min="15620" max="15620" width="13.44140625" style="287" customWidth="1"/>
    <col min="15621" max="15621" width="40.6640625" style="287" customWidth="1"/>
    <col min="15622" max="15622" width="16.88671875" style="287" customWidth="1"/>
    <col min="15623" max="15623" width="5.77734375" style="287" customWidth="1"/>
    <col min="15624" max="15624" width="9.109375" style="287" customWidth="1"/>
    <col min="15625" max="15625" width="12" style="287" customWidth="1"/>
    <col min="15626" max="15872" width="9" style="287"/>
    <col min="15873" max="15873" width="2.6640625" style="287" customWidth="1"/>
    <col min="15874" max="15874" width="5" style="287" customWidth="1"/>
    <col min="15875" max="15875" width="17.77734375" style="287" customWidth="1"/>
    <col min="15876" max="15876" width="13.44140625" style="287" customWidth="1"/>
    <col min="15877" max="15877" width="40.6640625" style="287" customWidth="1"/>
    <col min="15878" max="15878" width="16.88671875" style="287" customWidth="1"/>
    <col min="15879" max="15879" width="5.77734375" style="287" customWidth="1"/>
    <col min="15880" max="15880" width="9.109375" style="287" customWidth="1"/>
    <col min="15881" max="15881" width="12" style="287" customWidth="1"/>
    <col min="15882" max="16128" width="9" style="287"/>
    <col min="16129" max="16129" width="2.6640625" style="287" customWidth="1"/>
    <col min="16130" max="16130" width="5" style="287" customWidth="1"/>
    <col min="16131" max="16131" width="17.77734375" style="287" customWidth="1"/>
    <col min="16132" max="16132" width="13.44140625" style="287" customWidth="1"/>
    <col min="16133" max="16133" width="40.6640625" style="287" customWidth="1"/>
    <col min="16134" max="16134" width="16.88671875" style="287" customWidth="1"/>
    <col min="16135" max="16135" width="5.77734375" style="287" customWidth="1"/>
    <col min="16136" max="16136" width="9.109375" style="287" customWidth="1"/>
    <col min="16137" max="16137" width="12" style="287" customWidth="1"/>
    <col min="16138" max="16384" width="9" style="287"/>
  </cols>
  <sheetData>
    <row r="1" spans="1:6" ht="15.75" customHeight="1">
      <c r="F1" s="288"/>
    </row>
    <row r="2" spans="1:6" ht="21" customHeight="1">
      <c r="A2" s="289"/>
      <c r="B2" s="749" t="s">
        <v>316</v>
      </c>
      <c r="C2" s="749"/>
      <c r="D2" s="749"/>
      <c r="E2" s="749"/>
      <c r="F2" s="749"/>
    </row>
    <row r="3" spans="1:6" ht="20.25" customHeight="1">
      <c r="A3" s="289"/>
      <c r="B3" s="289"/>
      <c r="C3" s="289"/>
      <c r="D3" s="291" t="s">
        <v>373</v>
      </c>
      <c r="E3" s="291" t="str">
        <f>入力表!B12</f>
        <v>産業労働専門学校</v>
      </c>
    </row>
    <row r="4" spans="1:6" ht="35.25" customHeight="1">
      <c r="A4" s="289"/>
      <c r="B4" s="289" t="s">
        <v>292</v>
      </c>
      <c r="C4" s="289"/>
      <c r="D4" s="289"/>
      <c r="E4" s="294"/>
      <c r="F4" s="294"/>
    </row>
    <row r="5" spans="1:6" ht="25.5" customHeight="1">
      <c r="A5" s="289"/>
      <c r="B5" s="289"/>
      <c r="C5" s="402">
        <f>入力表!K6</f>
        <v>30</v>
      </c>
      <c r="D5" s="289" t="s">
        <v>282</v>
      </c>
      <c r="E5" s="292"/>
      <c r="F5" s="293"/>
    </row>
    <row r="6" spans="1:6" ht="19.5" customHeight="1">
      <c r="A6" s="289"/>
      <c r="B6" s="291"/>
      <c r="C6" s="289"/>
      <c r="D6" s="289"/>
      <c r="E6" s="292"/>
      <c r="F6" s="293"/>
    </row>
    <row r="7" spans="1:6" ht="27.75" customHeight="1">
      <c r="B7" s="289" t="s">
        <v>293</v>
      </c>
    </row>
    <row r="8" spans="1:6" ht="17.25" customHeight="1">
      <c r="B8" s="750" t="s">
        <v>159</v>
      </c>
      <c r="C8" s="752" t="s">
        <v>283</v>
      </c>
      <c r="D8" s="753"/>
      <c r="E8" s="754"/>
      <c r="F8" s="755" t="s">
        <v>284</v>
      </c>
    </row>
    <row r="9" spans="1:6" ht="17.25" customHeight="1" thickBot="1">
      <c r="B9" s="751"/>
      <c r="C9" s="303" t="s">
        <v>36</v>
      </c>
      <c r="D9" s="304" t="s">
        <v>285</v>
      </c>
      <c r="E9" s="305" t="s">
        <v>286</v>
      </c>
      <c r="F9" s="756"/>
    </row>
    <row r="10" spans="1:6" ht="18" customHeight="1" thickTop="1">
      <c r="B10" s="300">
        <v>1</v>
      </c>
      <c r="C10" s="307"/>
      <c r="D10" s="308"/>
      <c r="E10" s="309"/>
      <c r="F10" s="310"/>
    </row>
    <row r="11" spans="1:6" ht="18" customHeight="1">
      <c r="B11" s="301">
        <v>2</v>
      </c>
      <c r="C11" s="311"/>
      <c r="D11" s="312"/>
      <c r="E11" s="313"/>
      <c r="F11" s="314"/>
    </row>
    <row r="12" spans="1:6" ht="18" customHeight="1">
      <c r="B12" s="301">
        <v>3</v>
      </c>
      <c r="C12" s="311"/>
      <c r="D12" s="312"/>
      <c r="E12" s="313"/>
      <c r="F12" s="314"/>
    </row>
    <row r="13" spans="1:6" ht="18" customHeight="1">
      <c r="B13" s="301">
        <v>4</v>
      </c>
      <c r="C13" s="311"/>
      <c r="D13" s="312"/>
      <c r="E13" s="313"/>
      <c r="F13" s="314"/>
    </row>
    <row r="14" spans="1:6" ht="18" customHeight="1">
      <c r="B14" s="301">
        <v>5</v>
      </c>
      <c r="C14" s="311"/>
      <c r="D14" s="312"/>
      <c r="E14" s="313"/>
      <c r="F14" s="314"/>
    </row>
    <row r="15" spans="1:6" ht="18" customHeight="1">
      <c r="B15" s="301">
        <v>6</v>
      </c>
      <c r="C15" s="311"/>
      <c r="D15" s="312"/>
      <c r="E15" s="313"/>
      <c r="F15" s="314"/>
    </row>
    <row r="16" spans="1:6" ht="18" customHeight="1">
      <c r="B16" s="301">
        <v>7</v>
      </c>
      <c r="C16" s="311"/>
      <c r="D16" s="312"/>
      <c r="E16" s="313"/>
      <c r="F16" s="314"/>
    </row>
    <row r="17" spans="2:6" ht="18" customHeight="1">
      <c r="B17" s="301">
        <v>8</v>
      </c>
      <c r="C17" s="311"/>
      <c r="D17" s="312"/>
      <c r="E17" s="313"/>
      <c r="F17" s="314"/>
    </row>
    <row r="18" spans="2:6" ht="18" customHeight="1">
      <c r="B18" s="301">
        <v>9</v>
      </c>
      <c r="C18" s="311"/>
      <c r="D18" s="312"/>
      <c r="E18" s="313"/>
      <c r="F18" s="314"/>
    </row>
    <row r="19" spans="2:6" ht="18" customHeight="1">
      <c r="B19" s="301">
        <v>10</v>
      </c>
      <c r="C19" s="311"/>
      <c r="D19" s="312"/>
      <c r="E19" s="313"/>
      <c r="F19" s="314"/>
    </row>
    <row r="20" spans="2:6" ht="18" customHeight="1">
      <c r="B20" s="301">
        <v>11</v>
      </c>
      <c r="C20" s="311"/>
      <c r="D20" s="312"/>
      <c r="E20" s="313"/>
      <c r="F20" s="314"/>
    </row>
    <row r="21" spans="2:6" ht="18" customHeight="1">
      <c r="B21" s="301">
        <v>12</v>
      </c>
      <c r="C21" s="311"/>
      <c r="D21" s="312"/>
      <c r="E21" s="313"/>
      <c r="F21" s="314"/>
    </row>
    <row r="22" spans="2:6" ht="18" customHeight="1">
      <c r="B22" s="301">
        <v>13</v>
      </c>
      <c r="C22" s="311"/>
      <c r="D22" s="312"/>
      <c r="E22" s="313"/>
      <c r="F22" s="314"/>
    </row>
    <row r="23" spans="2:6" ht="18" customHeight="1">
      <c r="B23" s="301">
        <v>14</v>
      </c>
      <c r="C23" s="311"/>
      <c r="D23" s="312"/>
      <c r="E23" s="313"/>
      <c r="F23" s="314"/>
    </row>
    <row r="24" spans="2:6" ht="18" customHeight="1" thickBot="1">
      <c r="B24" s="302">
        <v>15</v>
      </c>
      <c r="C24" s="315"/>
      <c r="D24" s="316"/>
      <c r="E24" s="317"/>
      <c r="F24" s="318"/>
    </row>
    <row r="25" spans="2:6" ht="18" customHeight="1" thickTop="1">
      <c r="B25" s="743" t="s">
        <v>287</v>
      </c>
      <c r="C25" s="744"/>
      <c r="D25" s="744"/>
      <c r="E25" s="745"/>
      <c r="F25" s="306">
        <f>SUM(F10:F24)</f>
        <v>0</v>
      </c>
    </row>
    <row r="26" spans="2:6" ht="18" customHeight="1">
      <c r="B26" s="746" t="s">
        <v>288</v>
      </c>
      <c r="C26" s="747"/>
      <c r="D26" s="747"/>
      <c r="E26" s="748"/>
      <c r="F26" s="295">
        <f>ROUNDDOWN(F25*0.1,0)</f>
        <v>0</v>
      </c>
    </row>
    <row r="27" spans="2:6" ht="18" customHeight="1">
      <c r="B27" s="746" t="s">
        <v>289</v>
      </c>
      <c r="C27" s="747"/>
      <c r="D27" s="747"/>
      <c r="E27" s="748"/>
      <c r="F27" s="295">
        <f>SUM(F25:F26)</f>
        <v>0</v>
      </c>
    </row>
    <row r="28" spans="2:6" ht="26.25" customHeight="1"/>
    <row r="29" spans="2:6" ht="25.5" customHeight="1">
      <c r="B29" s="289" t="s">
        <v>290</v>
      </c>
    </row>
    <row r="30" spans="2:6" ht="9" customHeight="1">
      <c r="B30" s="289"/>
    </row>
    <row r="31" spans="2:6" ht="27" customHeight="1">
      <c r="B31" s="296"/>
      <c r="C31" s="297">
        <f>ROUND(F25/24,0)</f>
        <v>0</v>
      </c>
      <c r="D31" s="298"/>
      <c r="E31" s="287" t="s">
        <v>291</v>
      </c>
    </row>
    <row r="32" spans="2:6" ht="8.25" customHeight="1"/>
  </sheetData>
  <mergeCells count="7">
    <mergeCell ref="B25:E25"/>
    <mergeCell ref="B26:E26"/>
    <mergeCell ref="B27:E27"/>
    <mergeCell ref="B2:F2"/>
    <mergeCell ref="B8:B9"/>
    <mergeCell ref="C8:E8"/>
    <mergeCell ref="F8:F9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Layout" topLeftCell="D1" zoomScaleNormal="100" zoomScaleSheetLayoutView="90" workbookViewId="0">
      <selection activeCell="J2" sqref="J2"/>
    </sheetView>
  </sheetViews>
  <sheetFormatPr defaultRowHeight="13.2"/>
  <cols>
    <col min="1" max="1" width="3.44140625" customWidth="1"/>
    <col min="2" max="2" width="16.77734375" style="1" customWidth="1"/>
    <col min="3" max="3" width="9.109375" customWidth="1"/>
    <col min="4" max="8" width="10.6640625" customWidth="1"/>
    <col min="9" max="9" width="8.33203125" customWidth="1"/>
  </cols>
  <sheetData>
    <row r="1" spans="1:11" ht="30.75" customHeight="1">
      <c r="A1" s="2" t="s">
        <v>325</v>
      </c>
    </row>
    <row r="2" spans="1:11" ht="19.5" customHeight="1" thickBot="1">
      <c r="B2" s="1" t="s">
        <v>296</v>
      </c>
      <c r="C2" s="795" t="str">
        <f>入力表!B12</f>
        <v>産業労働専門学校</v>
      </c>
      <c r="D2" s="795"/>
      <c r="E2" s="795"/>
      <c r="F2" s="795"/>
      <c r="G2" s="795"/>
      <c r="H2" s="795"/>
      <c r="I2" s="795"/>
    </row>
    <row r="3" spans="1:11" ht="29.25" customHeight="1">
      <c r="B3" s="136" t="s">
        <v>91</v>
      </c>
      <c r="C3" s="591" t="s">
        <v>375</v>
      </c>
      <c r="D3" s="592"/>
      <c r="E3" s="592"/>
      <c r="F3" s="592"/>
      <c r="G3" s="592"/>
      <c r="H3" s="592"/>
      <c r="I3" s="593"/>
    </row>
    <row r="4" spans="1:11" ht="29.25" customHeight="1">
      <c r="B4" s="13" t="s">
        <v>162</v>
      </c>
      <c r="C4" s="42" t="s">
        <v>163</v>
      </c>
      <c r="D4" s="149" t="str">
        <f>IF( 入力表!B48="○","有","無")</f>
        <v>有</v>
      </c>
      <c r="E4" s="137" t="s">
        <v>164</v>
      </c>
      <c r="F4" s="149" t="str">
        <f>IF( 入力表!C48="○","有","無")</f>
        <v>無</v>
      </c>
      <c r="G4" s="668"/>
      <c r="H4" s="669"/>
      <c r="I4" s="670"/>
    </row>
    <row r="5" spans="1:11" ht="29.25" customHeight="1">
      <c r="B5" s="757" t="s">
        <v>165</v>
      </c>
      <c r="C5" s="138" t="s">
        <v>166</v>
      </c>
      <c r="D5" s="139">
        <f xml:space="preserve"> 入力表!D48</f>
        <v>9</v>
      </c>
      <c r="E5" s="137" t="s">
        <v>258</v>
      </c>
      <c r="F5" s="373">
        <f>入力表!E48</f>
        <v>5</v>
      </c>
      <c r="G5" s="764"/>
      <c r="H5" s="765"/>
      <c r="I5" s="766"/>
    </row>
    <row r="6" spans="1:11" ht="29.25" customHeight="1">
      <c r="B6" s="758"/>
      <c r="C6" s="205" t="s">
        <v>240</v>
      </c>
      <c r="D6" s="140">
        <f xml:space="preserve"> 入力表!F48</f>
        <v>2</v>
      </c>
      <c r="E6" s="228" t="s">
        <v>241</v>
      </c>
      <c r="F6" s="141">
        <f xml:space="preserve"> 入力表!G48</f>
        <v>3</v>
      </c>
      <c r="G6" s="337" t="s">
        <v>236</v>
      </c>
      <c r="H6" s="140">
        <f xml:space="preserve"> 入力表!H48</f>
        <v>4</v>
      </c>
      <c r="I6" s="142"/>
    </row>
    <row r="7" spans="1:11" ht="27" customHeight="1">
      <c r="B7" s="54" t="s">
        <v>22</v>
      </c>
      <c r="C7" s="143" t="s">
        <v>119</v>
      </c>
      <c r="D7" s="144" t="str">
        <f>IF( 入力表!I48="○","○","－")</f>
        <v>○</v>
      </c>
      <c r="E7" s="145" t="s">
        <v>120</v>
      </c>
      <c r="F7" s="146" t="str">
        <f>IF( 入力表!J48="○","○","－")</f>
        <v>－</v>
      </c>
      <c r="G7" s="87" t="s">
        <v>121</v>
      </c>
      <c r="H7" s="213" t="str">
        <f>IF( 入力表!K48="○","○","－")</f>
        <v>－</v>
      </c>
      <c r="I7" s="214" t="s">
        <v>123</v>
      </c>
    </row>
    <row r="8" spans="1:11" ht="29.25" customHeight="1">
      <c r="B8" s="147" t="s">
        <v>134</v>
      </c>
      <c r="C8" s="148" t="s">
        <v>124</v>
      </c>
      <c r="D8" s="26" t="str">
        <f xml:space="preserve"> 入力表!L48</f>
        <v>常時開放</v>
      </c>
      <c r="E8" s="145" t="s">
        <v>213</v>
      </c>
      <c r="F8" s="85" t="str">
        <f xml:space="preserve"> 入力表!M48</f>
        <v>有</v>
      </c>
      <c r="G8" s="761" t="str">
        <f>入力表!N48</f>
        <v>フリーペーパー/新聞/業界誌（具体名を記載する）</v>
      </c>
      <c r="H8" s="762"/>
      <c r="I8" s="763"/>
    </row>
    <row r="9" spans="1:11" ht="29.25" customHeight="1">
      <c r="B9" s="150" t="s">
        <v>167</v>
      </c>
      <c r="C9" s="209" t="str">
        <f>IF( 入力表!P48="有","有","無")</f>
        <v>有</v>
      </c>
      <c r="D9" s="211" t="s">
        <v>168</v>
      </c>
      <c r="E9" s="210">
        <f xml:space="preserve"> 入力表!Q48</f>
        <v>5</v>
      </c>
      <c r="F9" s="212" t="s">
        <v>214</v>
      </c>
      <c r="G9" s="759" t="str">
        <f>入力表!O48</f>
        <v>関係会社より求人を入手</v>
      </c>
      <c r="H9" s="759"/>
      <c r="I9" s="760"/>
    </row>
    <row r="10" spans="1:11" ht="52.5" customHeight="1" thickBot="1">
      <c r="B10" s="135" t="s">
        <v>169</v>
      </c>
      <c r="C10" s="796" t="str">
        <f xml:space="preserve"> 入力表!R48</f>
        <v>模擬面接の実施</v>
      </c>
      <c r="D10" s="797"/>
      <c r="E10" s="797"/>
      <c r="F10" s="797"/>
      <c r="G10" s="797"/>
      <c r="H10" s="797"/>
      <c r="I10" s="798"/>
    </row>
    <row r="11" spans="1:11" ht="27" customHeight="1" thickBot="1">
      <c r="B11" s="43" t="s">
        <v>259</v>
      </c>
      <c r="C11" s="6"/>
      <c r="D11" s="11"/>
      <c r="E11" s="16"/>
      <c r="F11" s="16"/>
      <c r="G11" s="7"/>
      <c r="H11" s="7"/>
      <c r="I11" s="7"/>
      <c r="J11" s="8"/>
      <c r="K11" s="8"/>
    </row>
    <row r="12" spans="1:11" ht="30" customHeight="1" thickBot="1">
      <c r="B12" s="782" t="s">
        <v>170</v>
      </c>
      <c r="C12" s="783" t="s">
        <v>295</v>
      </c>
      <c r="D12" s="784"/>
      <c r="E12" s="785" t="s">
        <v>234</v>
      </c>
      <c r="F12" s="786"/>
      <c r="G12" s="786"/>
      <c r="H12" s="786"/>
      <c r="I12" s="787"/>
    </row>
    <row r="13" spans="1:11" s="21" customFormat="1" ht="18" customHeight="1" thickTop="1">
      <c r="B13" s="721"/>
      <c r="C13" s="244"/>
      <c r="D13" s="253"/>
      <c r="E13" s="740"/>
      <c r="F13" s="741"/>
      <c r="G13" s="741"/>
      <c r="H13" s="741"/>
      <c r="I13" s="788"/>
    </row>
    <row r="14" spans="1:11" s="21" customFormat="1" ht="18" customHeight="1">
      <c r="B14" s="721"/>
      <c r="C14" s="246" t="s">
        <v>491</v>
      </c>
      <c r="D14" s="254"/>
      <c r="E14" s="789" t="s">
        <v>493</v>
      </c>
      <c r="F14" s="790"/>
      <c r="G14" s="790"/>
      <c r="H14" s="790"/>
      <c r="I14" s="791"/>
    </row>
    <row r="15" spans="1:11" s="21" customFormat="1" ht="18" customHeight="1">
      <c r="B15" s="721"/>
      <c r="C15" s="248"/>
      <c r="D15" s="254"/>
      <c r="E15" s="770"/>
      <c r="F15" s="771"/>
      <c r="G15" s="771"/>
      <c r="H15" s="771"/>
      <c r="I15" s="772"/>
    </row>
    <row r="16" spans="1:11" s="21" customFormat="1" ht="18" customHeight="1">
      <c r="B16" s="721"/>
      <c r="C16" s="246" t="s">
        <v>492</v>
      </c>
      <c r="D16" s="254"/>
      <c r="E16" s="789" t="s">
        <v>494</v>
      </c>
      <c r="F16" s="790"/>
      <c r="G16" s="790"/>
      <c r="H16" s="790"/>
      <c r="I16" s="791"/>
    </row>
    <row r="17" spans="2:9" s="21" customFormat="1" ht="18" customHeight="1">
      <c r="B17" s="721"/>
      <c r="C17" s="248"/>
      <c r="D17" s="254"/>
      <c r="E17" s="770"/>
      <c r="F17" s="771"/>
      <c r="G17" s="771"/>
      <c r="H17" s="771"/>
      <c r="I17" s="772"/>
    </row>
    <row r="18" spans="2:9" s="21" customFormat="1" ht="18" customHeight="1">
      <c r="B18" s="721"/>
      <c r="C18" s="246" t="s">
        <v>182</v>
      </c>
      <c r="D18" s="254"/>
      <c r="E18" s="799" t="s">
        <v>495</v>
      </c>
      <c r="F18" s="800"/>
      <c r="G18" s="800"/>
      <c r="H18" s="800"/>
      <c r="I18" s="801"/>
    </row>
    <row r="19" spans="2:9" s="21" customFormat="1" ht="18" customHeight="1">
      <c r="B19" s="721"/>
      <c r="C19" s="248"/>
      <c r="D19" s="254"/>
      <c r="E19" s="799"/>
      <c r="F19" s="800"/>
      <c r="G19" s="800"/>
      <c r="H19" s="800"/>
      <c r="I19" s="801"/>
    </row>
    <row r="20" spans="2:9" s="21" customFormat="1" ht="18" customHeight="1">
      <c r="B20" s="721"/>
      <c r="C20" s="246"/>
      <c r="D20" s="254"/>
      <c r="E20" s="799"/>
      <c r="F20" s="800"/>
      <c r="G20" s="800"/>
      <c r="H20" s="800"/>
      <c r="I20" s="801"/>
    </row>
    <row r="21" spans="2:9" s="21" customFormat="1" ht="18" customHeight="1">
      <c r="B21" s="721"/>
      <c r="C21" s="248"/>
      <c r="D21" s="254"/>
      <c r="E21" s="789"/>
      <c r="F21" s="771"/>
      <c r="G21" s="771"/>
      <c r="H21" s="771"/>
      <c r="I21" s="772"/>
    </row>
    <row r="22" spans="2:9" s="21" customFormat="1" ht="18" customHeight="1">
      <c r="B22" s="721"/>
      <c r="C22" s="248"/>
      <c r="D22" s="254"/>
      <c r="E22" s="770"/>
      <c r="F22" s="771"/>
      <c r="G22" s="771"/>
      <c r="H22" s="771"/>
      <c r="I22" s="772"/>
    </row>
    <row r="23" spans="2:9" s="21" customFormat="1" ht="18" customHeight="1" thickBot="1">
      <c r="B23" s="734"/>
      <c r="C23" s="250"/>
      <c r="D23" s="255"/>
      <c r="E23" s="773"/>
      <c r="F23" s="774"/>
      <c r="G23" s="774"/>
      <c r="H23" s="774"/>
      <c r="I23" s="775"/>
    </row>
    <row r="25" spans="2:9" ht="13.8" thickBot="1">
      <c r="B25" s="180" t="s">
        <v>317</v>
      </c>
      <c r="C25" s="375"/>
      <c r="D25" s="375"/>
      <c r="E25" s="375"/>
      <c r="F25" s="375"/>
      <c r="G25" s="375"/>
      <c r="H25" s="375"/>
      <c r="I25" s="375"/>
    </row>
    <row r="26" spans="2:9" ht="31.5" customHeight="1">
      <c r="B26" s="420" t="s">
        <v>260</v>
      </c>
      <c r="C26" s="802" t="str">
        <f>入力表!S48</f>
        <v>○</v>
      </c>
      <c r="D26" s="803"/>
      <c r="E26" s="792"/>
      <c r="F26" s="793"/>
      <c r="G26" s="793"/>
      <c r="H26" s="793"/>
      <c r="I26" s="794"/>
    </row>
    <row r="27" spans="2:9" ht="24.75" customHeight="1" thickBot="1">
      <c r="B27" s="776" t="s">
        <v>261</v>
      </c>
      <c r="C27" s="777"/>
      <c r="D27" s="777"/>
      <c r="E27" s="777"/>
      <c r="F27" s="777"/>
      <c r="G27" s="777"/>
      <c r="H27" s="777"/>
      <c r="I27" s="778"/>
    </row>
    <row r="28" spans="2:9" ht="122.25" customHeight="1" thickTop="1" thickBot="1">
      <c r="B28" s="767"/>
      <c r="C28" s="768"/>
      <c r="D28" s="768"/>
      <c r="E28" s="768"/>
      <c r="F28" s="768"/>
      <c r="G28" s="768"/>
      <c r="H28" s="768"/>
      <c r="I28" s="769"/>
    </row>
    <row r="29" spans="2:9" ht="24" customHeight="1" thickTop="1" thickBot="1">
      <c r="B29" s="338" t="s">
        <v>382</v>
      </c>
      <c r="C29" s="322"/>
      <c r="D29" s="322"/>
      <c r="E29" s="322"/>
      <c r="F29" s="322"/>
      <c r="G29" s="322"/>
      <c r="H29" s="322"/>
      <c r="I29" s="322"/>
    </row>
    <row r="30" spans="2:9" ht="24.75" customHeight="1" thickBot="1">
      <c r="B30" s="779" t="s">
        <v>383</v>
      </c>
      <c r="C30" s="780"/>
      <c r="D30" s="780"/>
      <c r="E30" s="780"/>
      <c r="F30" s="780"/>
      <c r="G30" s="780"/>
      <c r="H30" s="780"/>
      <c r="I30" s="781"/>
    </row>
    <row r="31" spans="2:9" ht="122.25" customHeight="1" thickTop="1" thickBot="1">
      <c r="B31" s="767"/>
      <c r="C31" s="768"/>
      <c r="D31" s="768"/>
      <c r="E31" s="768"/>
      <c r="F31" s="768"/>
      <c r="G31" s="768"/>
      <c r="H31" s="768"/>
      <c r="I31" s="769"/>
    </row>
    <row r="32" spans="2:9" ht="13.8" thickTop="1"/>
    <row r="35" ht="11.25" customHeight="1"/>
  </sheetData>
  <mergeCells count="28">
    <mergeCell ref="E26:I26"/>
    <mergeCell ref="C2:I2"/>
    <mergeCell ref="C10:I10"/>
    <mergeCell ref="E16:I16"/>
    <mergeCell ref="E17:I17"/>
    <mergeCell ref="E18:I18"/>
    <mergeCell ref="E19:I19"/>
    <mergeCell ref="C3:I3"/>
    <mergeCell ref="G4:I4"/>
    <mergeCell ref="E20:I20"/>
    <mergeCell ref="E21:I21"/>
    <mergeCell ref="C26:D26"/>
    <mergeCell ref="B5:B6"/>
    <mergeCell ref="G9:I9"/>
    <mergeCell ref="G8:I8"/>
    <mergeCell ref="G5:I5"/>
    <mergeCell ref="B31:I31"/>
    <mergeCell ref="E22:I22"/>
    <mergeCell ref="E23:I23"/>
    <mergeCell ref="B27:I27"/>
    <mergeCell ref="B28:I28"/>
    <mergeCell ref="B30:I30"/>
    <mergeCell ref="B12:B23"/>
    <mergeCell ref="C12:D12"/>
    <mergeCell ref="E12:I12"/>
    <mergeCell ref="E13:I13"/>
    <mergeCell ref="E14:I14"/>
    <mergeCell ref="E15:I15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DB</vt:lpstr>
      <vt:lpstr>入力表</vt:lpstr>
      <vt:lpstr>1.実施施設概要等</vt:lpstr>
      <vt:lpstr>2.訓練の概要</vt:lpstr>
      <vt:lpstr>3.講師名簿</vt:lpstr>
      <vt:lpstr>4.就職実績</vt:lpstr>
      <vt:lpstr>5.訓練カリキュラム</vt:lpstr>
      <vt:lpstr>6.委託費内訳</vt:lpstr>
      <vt:lpstr>7.就職支援概要・カリキュラム</vt:lpstr>
      <vt:lpstr>8.就職担当名簿</vt:lpstr>
      <vt:lpstr>９.オンライン環境等</vt:lpstr>
      <vt:lpstr>10.入校生自己負担額内訳</vt:lpstr>
      <vt:lpstr>11.ﾌﾟﾚｾﾞﾝﾃｰｼｮﾝｼｰﾄ</vt:lpstr>
      <vt:lpstr>12.その他添付資料 </vt:lpstr>
      <vt:lpstr>'1.実施施設概要等'!Print_Area</vt:lpstr>
      <vt:lpstr>'11.ﾌﾟﾚｾﾞﾝﾃｰｼｮﾝｼｰﾄ'!Print_Area</vt:lpstr>
      <vt:lpstr>'12.その他添付資料 '!Print_Area</vt:lpstr>
      <vt:lpstr>'2.訓練の概要'!Print_Area</vt:lpstr>
      <vt:lpstr>'3.講師名簿'!Print_Area</vt:lpstr>
      <vt:lpstr>'4.就職実績'!Print_Area</vt:lpstr>
      <vt:lpstr>'5.訓練カリキュラム'!Print_Area</vt:lpstr>
      <vt:lpstr>'7.就職支援概要・カリキュラム'!Print_Area</vt:lpstr>
      <vt:lpstr>'8.就職担当名簿'!Print_Area</vt:lpstr>
      <vt:lpstr>'９.オンライン環境等'!Print_Area</vt:lpstr>
      <vt:lpstr>入力表!Print_Area</vt:lpstr>
      <vt:lpstr>'5.訓練カリキュラム'!Print_Titles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2019-09-29T05:45:19Z</cp:lastPrinted>
  <dcterms:created xsi:type="dcterms:W3CDTF">2002-03-05T01:29:04Z</dcterms:created>
  <dcterms:modified xsi:type="dcterms:W3CDTF">2020-09-25T06:12:23Z</dcterms:modified>
</cp:coreProperties>
</file>