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c.bsv.sanro.tocho.local\029090500010雇用就業部能力開発課\能力開発課専用\◎73　公共訓練係（共有）\301委託訓練\Ｒ2委託訓練\★104オンラインスキルアップ職業訓練（訓練（eラー）\オンラインスキルアップ職業訓練（eラーニング）\★オンラインスキルアップ職業訓練（実施要項～一式）\02提案書式関係\"/>
    </mc:Choice>
  </mc:AlternateContent>
  <bookViews>
    <workbookView xWindow="10272" yWindow="-48" windowWidth="9336" windowHeight="7800" tabRatio="851"/>
  </bookViews>
  <sheets>
    <sheet name="入力表" sheetId="19" r:id="rId1"/>
    <sheet name="1 契約者等" sheetId="32" r:id="rId2"/>
    <sheet name="2.委託実績" sheetId="47" r:id="rId3"/>
    <sheet name="3.実施施設概要等" sheetId="1" r:id="rId4"/>
    <sheet name="4 ｶﾘｷｭﾗﾑ（コース１）" sheetId="33" r:id="rId5"/>
    <sheet name="4 ｶﾘｷｭﾗﾑ （コース２）" sheetId="43" r:id="rId6"/>
    <sheet name="4 ｶﾘｷｭﾗﾑ （コース３）" sheetId="45" r:id="rId7"/>
    <sheet name="5.テキスト内訳（コース１）" sheetId="42" r:id="rId8"/>
    <sheet name="5.テキスト内訳（コース２）" sheetId="44" r:id="rId9"/>
    <sheet name="5.テキスト内訳（コース３）" sheetId="46" r:id="rId10"/>
    <sheet name="6 ｽｸｰﾘﾝｸﾞ" sheetId="36" r:id="rId11"/>
    <sheet name="7 ｽｸｰﾘﾝｸﾞｽｹｼﾞｭｰﾙ（8月）" sheetId="48" r:id="rId12"/>
    <sheet name="7 ｽｸｰﾘﾝｸﾞｽｹｼﾞｭｰﾙ（9月）" sheetId="52" r:id="rId13"/>
    <sheet name="7 ｽｸｰﾘﾝｸﾞｽｹｼﾞｭｰﾙ（１1月）" sheetId="51" r:id="rId14"/>
    <sheet name="8 ｽｸｰﾘﾝｸﾞ施設概要" sheetId="37" r:id="rId15"/>
    <sheet name="9 講師名簿" sheetId="34" r:id="rId16"/>
    <sheet name="10 就職支援" sheetId="39" r:id="rId17"/>
    <sheet name="11 就職担当者名簿" sheetId="40" r:id="rId18"/>
    <sheet name="12 事務担当者名簿" sheetId="53" r:id="rId19"/>
    <sheet name="13 ポジションシート" sheetId="54" r:id="rId20"/>
    <sheet name="14 提出物一覧" sheetId="41" r:id="rId21"/>
  </sheets>
  <externalReferences>
    <externalReference r:id="rId22"/>
  </externalReferences>
  <definedNames>
    <definedName name="_xlnm.Print_Area" localSheetId="1">'1 契約者等'!$A$1:$J$26</definedName>
    <definedName name="_xlnm.Print_Area" localSheetId="16">'10 就職支援'!$A$1:$I$18</definedName>
    <definedName name="_xlnm.Print_Area" localSheetId="17">'11 就職担当者名簿'!$A$1:$Q$19</definedName>
    <definedName name="_xlnm.Print_Area" localSheetId="19">'13 ポジションシート'!$A$1:$F$31</definedName>
    <definedName name="_xlnm.Print_Area" localSheetId="2">'2.委託実績'!$A$1:$J$34</definedName>
    <definedName name="_xlnm.Print_Area" localSheetId="3">'3.実施施設概要等'!$A$1:$H$17</definedName>
    <definedName name="_xlnm.Print_Area" localSheetId="5">'4 ｶﾘｷｭﾗﾑ （コース２）'!$A$1:$I$35</definedName>
    <definedName name="_xlnm.Print_Area" localSheetId="6">'4 ｶﾘｷｭﾗﾑ （コース３）'!$A$1:$I$35</definedName>
    <definedName name="_xlnm.Print_Area" localSheetId="4">'4 ｶﾘｷｭﾗﾑ（コース１）'!$A$1:$I$35</definedName>
    <definedName name="_xlnm.Print_Area" localSheetId="10">'6 ｽｸｰﾘﾝｸﾞ'!$A$1:$N$33</definedName>
    <definedName name="_xlnm.Print_Area" localSheetId="13">'7 ｽｸｰﾘﾝｸﾞｽｹｼﾞｭｰﾙ（１1月）'!$A$1:$N$44</definedName>
    <definedName name="_xlnm.Print_Area" localSheetId="11">'7 ｽｸｰﾘﾝｸﾞｽｹｼﾞｭｰﾙ（8月）'!$A$1:$N$44</definedName>
    <definedName name="_xlnm.Print_Area" localSheetId="12">'7 ｽｸｰﾘﾝｸﾞｽｹｼﾞｭｰﾙ（9月）'!$A$1:$N$44</definedName>
    <definedName name="_xlnm.Print_Area" localSheetId="14">'8 ｽｸｰﾘﾝｸﾞ施設概要'!$A$1:$I$14</definedName>
    <definedName name="_xlnm.Print_Area" localSheetId="15">'9 講師名簿'!$A$1:$S$37</definedName>
    <definedName name="_xlnm.Print_Area" localSheetId="0">入力表!$A$1:$W$49</definedName>
    <definedName name="_xlnm.Print_Titles" localSheetId="5">'4 ｶﾘｷｭﾗﾑ （コース２）'!$1:$2</definedName>
    <definedName name="_xlnm.Print_Titles" localSheetId="6">'4 ｶﾘｷｭﾗﾑ （コース３）'!$1:$2</definedName>
    <definedName name="_xlnm.Print_Titles" localSheetId="4">'4 ｶﾘｷｭﾗﾑ（コース１）'!$1:$2</definedName>
    <definedName name="_xlnm.Print_Titles" localSheetId="14">'8 ｽｸｰﾘﾝｸﾞ施設概要'!$1:$2</definedName>
    <definedName name="学科時間" localSheetId="13">[1]入力表!$D$13</definedName>
    <definedName name="学科時間" localSheetId="11">[1]入力表!$D$13</definedName>
    <definedName name="学科時間" localSheetId="12">[1]入力表!$D$13</definedName>
    <definedName name="学科時間計" localSheetId="13">[1]入力表!$D$13</definedName>
    <definedName name="学科時間計" localSheetId="11">[1]入力表!$D$13</definedName>
    <definedName name="学科時間計" localSheetId="12">[1]入力表!$D$13</definedName>
    <definedName name="実技時間" localSheetId="13">[1]入力表!$E$13</definedName>
    <definedName name="実技時間" localSheetId="11">[1]入力表!$E$13</definedName>
    <definedName name="実技時間" localSheetId="12">[1]入力表!$E$13</definedName>
    <definedName name="実技時間計" localSheetId="13">[1]入力表!$E$13</definedName>
    <definedName name="実技時間計" localSheetId="11">[1]入力表!$E$13</definedName>
    <definedName name="実技時間計" localSheetId="12">[1]入力表!$E$13</definedName>
    <definedName name="就職支援時間" localSheetId="13">[1]入力表!$F$13</definedName>
    <definedName name="就職支援時間" localSheetId="11">[1]入力表!$F$13</definedName>
    <definedName name="就職支援時間" localSheetId="12">[1]入力表!$F$13</definedName>
  </definedNames>
  <calcPr calcId="162913"/>
</workbook>
</file>

<file path=xl/calcChain.xml><?xml version="1.0" encoding="utf-8"?>
<calcChain xmlns="http://schemas.openxmlformats.org/spreadsheetml/2006/main">
  <c r="A3" i="41" l="1"/>
  <c r="O3" i="40"/>
  <c r="C3" i="39"/>
  <c r="Q3" i="34"/>
  <c r="C3" i="36"/>
  <c r="A1" i="32" l="1"/>
  <c r="I12" i="51" l="1"/>
  <c r="F39" i="51"/>
  <c r="F40" i="51"/>
  <c r="F41" i="51"/>
  <c r="F42" i="51"/>
  <c r="E42" i="51"/>
  <c r="E12" i="51"/>
  <c r="A41" i="51"/>
  <c r="B41" i="51"/>
  <c r="I3" i="47" l="1"/>
  <c r="A9" i="54" l="1"/>
  <c r="S6" i="19" l="1"/>
  <c r="H20" i="54" l="1"/>
  <c r="H19" i="54"/>
  <c r="H3" i="54"/>
  <c r="H2" i="54"/>
  <c r="E7" i="54" l="1"/>
  <c r="E6" i="54"/>
  <c r="D5" i="54"/>
  <c r="B3" i="54"/>
  <c r="H21" i="53" l="1"/>
  <c r="E21" i="53"/>
  <c r="F4" i="53"/>
  <c r="F3" i="53"/>
  <c r="H16" i="54" l="1"/>
  <c r="H15" i="54"/>
  <c r="H9" i="54"/>
  <c r="H8" i="54"/>
  <c r="H5" i="54"/>
  <c r="H4" i="54"/>
  <c r="I1" i="41" l="1"/>
  <c r="D46" i="19"/>
  <c r="C44" i="48" l="1"/>
  <c r="C43" i="48"/>
  <c r="C3" i="47" l="1"/>
  <c r="H26" i="45"/>
  <c r="F26" i="45"/>
  <c r="K44" i="51"/>
  <c r="K44" i="52"/>
  <c r="G44" i="52"/>
  <c r="C44" i="52"/>
  <c r="K43" i="52"/>
  <c r="G43" i="52"/>
  <c r="C43" i="52"/>
  <c r="A13" i="52"/>
  <c r="B12" i="52"/>
  <c r="A11" i="52"/>
  <c r="L8" i="52"/>
  <c r="K4" i="52"/>
  <c r="G44" i="51"/>
  <c r="C44" i="51"/>
  <c r="K43" i="51"/>
  <c r="G43" i="51"/>
  <c r="C43" i="51"/>
  <c r="A13" i="51"/>
  <c r="B13" i="51" s="1"/>
  <c r="B12" i="51"/>
  <c r="A11" i="51"/>
  <c r="L8" i="51"/>
  <c r="K4" i="51"/>
  <c r="K4" i="48"/>
  <c r="L8" i="48"/>
  <c r="K44" i="48"/>
  <c r="G44" i="48"/>
  <c r="G43" i="48"/>
  <c r="K43" i="48"/>
  <c r="A13" i="48"/>
  <c r="A14" i="48" s="1"/>
  <c r="B12" i="48"/>
  <c r="A11" i="48"/>
  <c r="M44" i="52" l="1"/>
  <c r="M44" i="48"/>
  <c r="M44" i="51"/>
  <c r="M43" i="51"/>
  <c r="M43" i="52"/>
  <c r="B13" i="52"/>
  <c r="A14" i="52"/>
  <c r="A14" i="51"/>
  <c r="M43" i="48"/>
  <c r="B13" i="48"/>
  <c r="A15" i="48"/>
  <c r="B14" i="48"/>
  <c r="B14" i="52" l="1"/>
  <c r="A15" i="52"/>
  <c r="A15" i="51"/>
  <c r="B14" i="51"/>
  <c r="B15" i="48"/>
  <c r="A16" i="48"/>
  <c r="B15" i="52" l="1"/>
  <c r="A16" i="52"/>
  <c r="B15" i="51"/>
  <c r="A16" i="51"/>
  <c r="A17" i="51" s="1"/>
  <c r="B17" i="51" s="1"/>
  <c r="A17" i="48"/>
  <c r="B16" i="48"/>
  <c r="A17" i="52" l="1"/>
  <c r="B16" i="52"/>
  <c r="B16" i="51"/>
  <c r="B17" i="48"/>
  <c r="A18" i="48"/>
  <c r="B17" i="52" l="1"/>
  <c r="A18" i="52"/>
  <c r="A19" i="52" s="1"/>
  <c r="B19" i="52" s="1"/>
  <c r="A18" i="51"/>
  <c r="A19" i="48"/>
  <c r="B18" i="48"/>
  <c r="B18" i="52" l="1"/>
  <c r="A19" i="51"/>
  <c r="B18" i="51"/>
  <c r="B19" i="48"/>
  <c r="A20" i="48"/>
  <c r="A20" i="52" l="1"/>
  <c r="B19" i="51"/>
  <c r="A20" i="51"/>
  <c r="A21" i="48"/>
  <c r="B20" i="48"/>
  <c r="A21" i="52" l="1"/>
  <c r="B20" i="52"/>
  <c r="A21" i="51"/>
  <c r="B20" i="51"/>
  <c r="B21" i="48"/>
  <c r="A22" i="48"/>
  <c r="B21" i="52" l="1"/>
  <c r="A22" i="52"/>
  <c r="B21" i="51"/>
  <c r="A22" i="51"/>
  <c r="A23" i="48"/>
  <c r="B22" i="48"/>
  <c r="A23" i="52" l="1"/>
  <c r="B22" i="52"/>
  <c r="A23" i="51"/>
  <c r="B22" i="51"/>
  <c r="B23" i="48"/>
  <c r="A24" i="48"/>
  <c r="B23" i="52" l="1"/>
  <c r="A24" i="52"/>
  <c r="B23" i="51"/>
  <c r="A24" i="51"/>
  <c r="A25" i="51" s="1"/>
  <c r="B25" i="51" s="1"/>
  <c r="A25" i="48"/>
  <c r="B24" i="48"/>
  <c r="A25" i="52" l="1"/>
  <c r="B24" i="52"/>
  <c r="B24" i="51"/>
  <c r="B25" i="48"/>
  <c r="A26" i="48"/>
  <c r="A27" i="48" s="1"/>
  <c r="A28" i="48" l="1"/>
  <c r="B28" i="48" s="1"/>
  <c r="B27" i="48"/>
  <c r="B25" i="52"/>
  <c r="A26" i="52"/>
  <c r="A26" i="51"/>
  <c r="B26" i="48"/>
  <c r="A27" i="52" l="1"/>
  <c r="B26" i="52"/>
  <c r="A27" i="51"/>
  <c r="B26" i="51"/>
  <c r="B27" i="52" l="1"/>
  <c r="A28" i="52"/>
  <c r="B27" i="51"/>
  <c r="A28" i="51"/>
  <c r="A29" i="48"/>
  <c r="A29" i="52" l="1"/>
  <c r="B28" i="52"/>
  <c r="A29" i="51"/>
  <c r="B28" i="51"/>
  <c r="B29" i="48"/>
  <c r="A30" i="48"/>
  <c r="B29" i="52" l="1"/>
  <c r="A30" i="52"/>
  <c r="B29" i="51"/>
  <c r="A30" i="51"/>
  <c r="A31" i="48"/>
  <c r="B30" i="48"/>
  <c r="A31" i="52" l="1"/>
  <c r="B30" i="52"/>
  <c r="A31" i="51"/>
  <c r="B30" i="51"/>
  <c r="B31" i="48"/>
  <c r="A32" i="48"/>
  <c r="B31" i="52" l="1"/>
  <c r="A32" i="52"/>
  <c r="B31" i="51"/>
  <c r="A32" i="51"/>
  <c r="A33" i="48"/>
  <c r="B32" i="48"/>
  <c r="A33" i="52" l="1"/>
  <c r="B32" i="52"/>
  <c r="A33" i="51"/>
  <c r="B32" i="51"/>
  <c r="B33" i="48"/>
  <c r="A34" i="48"/>
  <c r="B33" i="52" l="1"/>
  <c r="A34" i="52"/>
  <c r="B33" i="51"/>
  <c r="A34" i="51"/>
  <c r="A35" i="48"/>
  <c r="B34" i="48"/>
  <c r="A35" i="52" l="1"/>
  <c r="B34" i="52"/>
  <c r="A35" i="51"/>
  <c r="B34" i="51"/>
  <c r="B35" i="48"/>
  <c r="A36" i="48"/>
  <c r="B35" i="52" l="1"/>
  <c r="A36" i="52"/>
  <c r="B35" i="51"/>
  <c r="A36" i="51"/>
  <c r="A37" i="48"/>
  <c r="B36" i="48"/>
  <c r="A37" i="52" l="1"/>
  <c r="B36" i="52"/>
  <c r="A37" i="51"/>
  <c r="B36" i="51"/>
  <c r="B37" i="48"/>
  <c r="A38" i="48"/>
  <c r="B37" i="52" l="1"/>
  <c r="A38" i="52"/>
  <c r="B37" i="51"/>
  <c r="A38" i="51"/>
  <c r="A39" i="48"/>
  <c r="B38" i="48"/>
  <c r="A39" i="52" l="1"/>
  <c r="B38" i="52"/>
  <c r="A39" i="51"/>
  <c r="B38" i="51"/>
  <c r="B39" i="48"/>
  <c r="A40" i="48"/>
  <c r="B39" i="52" l="1"/>
  <c r="A40" i="52"/>
  <c r="B39" i="51"/>
  <c r="A40" i="51"/>
  <c r="A41" i="48"/>
  <c r="A42" i="48" s="1"/>
  <c r="B40" i="48"/>
  <c r="A41" i="52" l="1"/>
  <c r="B40" i="52"/>
  <c r="B40" i="51"/>
  <c r="E12" i="48"/>
  <c r="B42" i="48"/>
  <c r="B41" i="48"/>
  <c r="B41" i="52" l="1"/>
  <c r="A42" i="52"/>
  <c r="F12" i="48"/>
  <c r="E13" i="48"/>
  <c r="E12" i="52" l="1"/>
  <c r="B42" i="52"/>
  <c r="E14" i="48"/>
  <c r="F13" i="48"/>
  <c r="E11" i="48"/>
  <c r="F12" i="52" l="1"/>
  <c r="E13" i="52"/>
  <c r="F12" i="51"/>
  <c r="E13" i="51"/>
  <c r="F14" i="48"/>
  <c r="E15" i="48"/>
  <c r="E11" i="52" l="1"/>
  <c r="F13" i="52"/>
  <c r="E14" i="52"/>
  <c r="E11" i="51"/>
  <c r="E14" i="51"/>
  <c r="F13" i="51"/>
  <c r="E16" i="48"/>
  <c r="F15" i="48"/>
  <c r="F14" i="52" l="1"/>
  <c r="E15" i="52"/>
  <c r="F14" i="51"/>
  <c r="E15" i="51"/>
  <c r="F16" i="48"/>
  <c r="E17" i="48"/>
  <c r="F15" i="52" l="1"/>
  <c r="E16" i="52"/>
  <c r="E16" i="51"/>
  <c r="F15" i="51"/>
  <c r="E18" i="48"/>
  <c r="F17" i="48"/>
  <c r="F16" i="52" l="1"/>
  <c r="E17" i="52"/>
  <c r="F16" i="51"/>
  <c r="E17" i="51"/>
  <c r="F18" i="48"/>
  <c r="E19" i="48"/>
  <c r="E18" i="52" l="1"/>
  <c r="F17" i="52"/>
  <c r="E18" i="51"/>
  <c r="F17" i="51"/>
  <c r="E20" i="48"/>
  <c r="F19" i="48"/>
  <c r="F18" i="52" l="1"/>
  <c r="E19" i="52"/>
  <c r="F18" i="51"/>
  <c r="E19" i="51"/>
  <c r="F20" i="48"/>
  <c r="E21" i="48"/>
  <c r="E22" i="48" s="1"/>
  <c r="F22" i="48" s="1"/>
  <c r="E20" i="52" l="1"/>
  <c r="F19" i="52"/>
  <c r="E20" i="51"/>
  <c r="F19" i="51"/>
  <c r="F21" i="48"/>
  <c r="F20" i="52" l="1"/>
  <c r="E21" i="52"/>
  <c r="F20" i="51"/>
  <c r="E21" i="51"/>
  <c r="E23" i="48"/>
  <c r="E22" i="52" l="1"/>
  <c r="F21" i="52"/>
  <c r="E22" i="51"/>
  <c r="F21" i="51"/>
  <c r="E24" i="48"/>
  <c r="F23" i="48"/>
  <c r="F22" i="52" l="1"/>
  <c r="E23" i="52"/>
  <c r="F22" i="51"/>
  <c r="E23" i="51"/>
  <c r="F24" i="48"/>
  <c r="E25" i="48"/>
  <c r="E24" i="52" l="1"/>
  <c r="F23" i="52"/>
  <c r="E24" i="51"/>
  <c r="F23" i="51"/>
  <c r="E26" i="48"/>
  <c r="F25" i="48"/>
  <c r="F24" i="52" l="1"/>
  <c r="E25" i="52"/>
  <c r="F24" i="51"/>
  <c r="E25" i="51"/>
  <c r="F26" i="48"/>
  <c r="E27" i="48"/>
  <c r="E26" i="52" l="1"/>
  <c r="F25" i="52"/>
  <c r="E26" i="51"/>
  <c r="F25" i="51"/>
  <c r="E28" i="48"/>
  <c r="F27" i="48"/>
  <c r="F26" i="52" l="1"/>
  <c r="E27" i="52"/>
  <c r="F26" i="51"/>
  <c r="E27" i="51"/>
  <c r="F28" i="48"/>
  <c r="E29" i="48"/>
  <c r="E28" i="52" l="1"/>
  <c r="F27" i="52"/>
  <c r="E28" i="51"/>
  <c r="F27" i="51"/>
  <c r="E30" i="48"/>
  <c r="F29" i="48"/>
  <c r="F28" i="52" l="1"/>
  <c r="E29" i="52"/>
  <c r="F28" i="51"/>
  <c r="E29" i="51"/>
  <c r="F30" i="48"/>
  <c r="E31" i="48"/>
  <c r="E30" i="52" l="1"/>
  <c r="F29" i="52"/>
  <c r="E30" i="51"/>
  <c r="F29" i="51"/>
  <c r="E32" i="48"/>
  <c r="F31" i="48"/>
  <c r="F30" i="52" l="1"/>
  <c r="E31" i="52"/>
  <c r="F30" i="51"/>
  <c r="E31" i="51"/>
  <c r="F32" i="48"/>
  <c r="E33" i="48"/>
  <c r="E32" i="52" l="1"/>
  <c r="F31" i="52"/>
  <c r="E32" i="51"/>
  <c r="F31" i="51"/>
  <c r="E34" i="48"/>
  <c r="F33" i="48"/>
  <c r="F32" i="52" l="1"/>
  <c r="E33" i="52"/>
  <c r="F32" i="51"/>
  <c r="E33" i="51"/>
  <c r="F34" i="48"/>
  <c r="E35" i="48"/>
  <c r="E34" i="52" l="1"/>
  <c r="F33" i="52"/>
  <c r="E34" i="51"/>
  <c r="F33" i="51"/>
  <c r="E36" i="48"/>
  <c r="F35" i="48"/>
  <c r="F34" i="52" l="1"/>
  <c r="E35" i="52"/>
  <c r="F34" i="51"/>
  <c r="E35" i="51"/>
  <c r="F36" i="48"/>
  <c r="E37" i="48"/>
  <c r="E36" i="52" l="1"/>
  <c r="F35" i="52"/>
  <c r="E36" i="51"/>
  <c r="F35" i="51"/>
  <c r="E38" i="48"/>
  <c r="F37" i="48"/>
  <c r="F36" i="52" l="1"/>
  <c r="E37" i="52"/>
  <c r="F36" i="51"/>
  <c r="E37" i="51"/>
  <c r="F38" i="48"/>
  <c r="E39" i="48"/>
  <c r="E38" i="52" l="1"/>
  <c r="F37" i="52"/>
  <c r="E38" i="51"/>
  <c r="F37" i="51"/>
  <c r="E40" i="48"/>
  <c r="F39" i="48"/>
  <c r="F38" i="52" l="1"/>
  <c r="E39" i="52"/>
  <c r="F38" i="51"/>
  <c r="E39" i="51"/>
  <c r="F40" i="48"/>
  <c r="E41" i="48"/>
  <c r="E40" i="51" l="1"/>
  <c r="E41" i="51" s="1"/>
  <c r="E40" i="52"/>
  <c r="F39" i="52"/>
  <c r="F41" i="48"/>
  <c r="E42" i="48"/>
  <c r="F40" i="52" l="1"/>
  <c r="E41" i="52"/>
  <c r="I12" i="52" s="1"/>
  <c r="F42" i="48"/>
  <c r="I12" i="48"/>
  <c r="F41" i="52" l="1"/>
  <c r="I13" i="48"/>
  <c r="J12" i="48"/>
  <c r="I11" i="48"/>
  <c r="J13" i="48" l="1"/>
  <c r="I14" i="48"/>
  <c r="I11" i="52" l="1"/>
  <c r="J12" i="52"/>
  <c r="I13" i="52"/>
  <c r="I11" i="51"/>
  <c r="I13" i="51"/>
  <c r="J12" i="51"/>
  <c r="I15" i="48"/>
  <c r="J14" i="48"/>
  <c r="J13" i="52" l="1"/>
  <c r="I14" i="52"/>
  <c r="J13" i="51"/>
  <c r="I14" i="51"/>
  <c r="J15" i="48"/>
  <c r="I16" i="48"/>
  <c r="J14" i="52" l="1"/>
  <c r="I15" i="52"/>
  <c r="I15" i="51"/>
  <c r="J14" i="51"/>
  <c r="I17" i="48"/>
  <c r="J16" i="48"/>
  <c r="J15" i="52" l="1"/>
  <c r="I16" i="52"/>
  <c r="J15" i="51"/>
  <c r="I16" i="51"/>
  <c r="J17" i="48"/>
  <c r="I18" i="48"/>
  <c r="I17" i="52" l="1"/>
  <c r="J16" i="52"/>
  <c r="I17" i="51"/>
  <c r="J16" i="51"/>
  <c r="I19" i="48"/>
  <c r="J18" i="48"/>
  <c r="J17" i="52" l="1"/>
  <c r="I18" i="52"/>
  <c r="J17" i="51"/>
  <c r="I18" i="51"/>
  <c r="J19" i="48"/>
  <c r="I20" i="48"/>
  <c r="I19" i="52" l="1"/>
  <c r="J18" i="52"/>
  <c r="I19" i="51"/>
  <c r="J18" i="51"/>
  <c r="I21" i="48"/>
  <c r="J20" i="48"/>
  <c r="J19" i="52" l="1"/>
  <c r="I20" i="52"/>
  <c r="J19" i="51"/>
  <c r="I20" i="51"/>
  <c r="J21" i="48"/>
  <c r="I22" i="48"/>
  <c r="I21" i="52" l="1"/>
  <c r="J20" i="52"/>
  <c r="I21" i="51"/>
  <c r="J20" i="51"/>
  <c r="I23" i="48"/>
  <c r="J22" i="48"/>
  <c r="J21" i="52" l="1"/>
  <c r="I22" i="52"/>
  <c r="J21" i="51"/>
  <c r="I22" i="51"/>
  <c r="J23" i="48"/>
  <c r="I24" i="48"/>
  <c r="I23" i="52" l="1"/>
  <c r="J22" i="52"/>
  <c r="I23" i="51"/>
  <c r="J22" i="51"/>
  <c r="I25" i="48"/>
  <c r="J24" i="48"/>
  <c r="J23" i="52" l="1"/>
  <c r="I24" i="52"/>
  <c r="J23" i="51"/>
  <c r="I24" i="51"/>
  <c r="J25" i="48"/>
  <c r="I26" i="48"/>
  <c r="I25" i="52" l="1"/>
  <c r="J24" i="52"/>
  <c r="I25" i="51"/>
  <c r="J24" i="51"/>
  <c r="I27" i="48"/>
  <c r="I28" i="48" s="1"/>
  <c r="J28" i="48" s="1"/>
  <c r="J26" i="48"/>
  <c r="J25" i="52" l="1"/>
  <c r="I26" i="52"/>
  <c r="J25" i="51"/>
  <c r="I26" i="51"/>
  <c r="J27" i="48"/>
  <c r="I27" i="52" l="1"/>
  <c r="J26" i="52"/>
  <c r="I27" i="51"/>
  <c r="I28" i="51" s="1"/>
  <c r="J28" i="51" s="1"/>
  <c r="J26" i="51"/>
  <c r="I29" i="48"/>
  <c r="J27" i="52" l="1"/>
  <c r="I28" i="52"/>
  <c r="J27" i="51"/>
  <c r="J29" i="48"/>
  <c r="I30" i="48"/>
  <c r="I29" i="52" l="1"/>
  <c r="J28" i="52"/>
  <c r="I29" i="51"/>
  <c r="I31" i="48"/>
  <c r="J30" i="48"/>
  <c r="J29" i="52" l="1"/>
  <c r="I30" i="52"/>
  <c r="J29" i="51"/>
  <c r="I30" i="51"/>
  <c r="J31" i="48"/>
  <c r="I32" i="48"/>
  <c r="I31" i="52" l="1"/>
  <c r="J30" i="52"/>
  <c r="I31" i="51"/>
  <c r="J30" i="51"/>
  <c r="I33" i="48"/>
  <c r="J32" i="48"/>
  <c r="J31" i="52" l="1"/>
  <c r="I32" i="52"/>
  <c r="J31" i="51"/>
  <c r="I32" i="51"/>
  <c r="J33" i="48"/>
  <c r="I34" i="48"/>
  <c r="I35" i="48" s="1"/>
  <c r="J35" i="48" s="1"/>
  <c r="I33" i="52" l="1"/>
  <c r="J32" i="52"/>
  <c r="I33" i="51"/>
  <c r="J32" i="51"/>
  <c r="J34" i="48"/>
  <c r="J33" i="52" l="1"/>
  <c r="I34" i="52"/>
  <c r="I35" i="52" s="1"/>
  <c r="J35" i="52" s="1"/>
  <c r="J33" i="51"/>
  <c r="I34" i="51"/>
  <c r="I36" i="48"/>
  <c r="J34" i="52" l="1"/>
  <c r="I35" i="51"/>
  <c r="J34" i="51"/>
  <c r="I37" i="48"/>
  <c r="J36" i="48"/>
  <c r="I36" i="52" l="1"/>
  <c r="J35" i="51"/>
  <c r="I36" i="51"/>
  <c r="J37" i="48"/>
  <c r="I38" i="48"/>
  <c r="I37" i="52" l="1"/>
  <c r="J36" i="52"/>
  <c r="I37" i="51"/>
  <c r="J36" i="51"/>
  <c r="I39" i="48"/>
  <c r="J38" i="48"/>
  <c r="J37" i="52" l="1"/>
  <c r="I38" i="52"/>
  <c r="I39" i="52" s="1"/>
  <c r="J39" i="52" s="1"/>
  <c r="J37" i="51"/>
  <c r="I38" i="51"/>
  <c r="J39" i="48"/>
  <c r="I40" i="48"/>
  <c r="I41" i="48" s="1"/>
  <c r="J41" i="48" s="1"/>
  <c r="J38" i="52" l="1"/>
  <c r="I39" i="51"/>
  <c r="J38" i="51"/>
  <c r="J40" i="48"/>
  <c r="I40" i="52" l="1"/>
  <c r="J39" i="51"/>
  <c r="I40" i="51"/>
  <c r="I41" i="52" l="1"/>
  <c r="J40" i="52"/>
  <c r="I41" i="51"/>
  <c r="J40" i="51"/>
  <c r="J41" i="52" l="1"/>
  <c r="J41" i="51"/>
  <c r="I42" i="51"/>
  <c r="J42" i="51" s="1"/>
  <c r="H26" i="43" l="1"/>
  <c r="F26" i="43"/>
  <c r="H26" i="33"/>
  <c r="F27" i="33"/>
  <c r="F26" i="33"/>
  <c r="J32" i="47"/>
  <c r="O4" i="40"/>
  <c r="Q4" i="34"/>
  <c r="C6" i="36"/>
  <c r="B3" i="46"/>
  <c r="B3" i="44"/>
  <c r="D10" i="36"/>
  <c r="H34" i="45"/>
  <c r="F34" i="45"/>
  <c r="H33" i="45"/>
  <c r="F33" i="45"/>
  <c r="D31" i="45"/>
  <c r="F28" i="45"/>
  <c r="F27" i="45"/>
  <c r="D4" i="45"/>
  <c r="D14" i="46"/>
  <c r="B4" i="46"/>
  <c r="D29" i="45"/>
  <c r="H17" i="45"/>
  <c r="D3" i="45"/>
  <c r="F28" i="33" l="1"/>
  <c r="H34" i="43"/>
  <c r="F34" i="43"/>
  <c r="H33" i="43"/>
  <c r="F33" i="43"/>
  <c r="D31" i="43"/>
  <c r="F28" i="43"/>
  <c r="F27" i="43"/>
  <c r="D4" i="43"/>
  <c r="F12" i="1"/>
  <c r="D12" i="1"/>
  <c r="C12" i="1"/>
  <c r="C17" i="32" l="1"/>
  <c r="D14" i="44"/>
  <c r="B4" i="44"/>
  <c r="D29" i="43"/>
  <c r="H17" i="43"/>
  <c r="D3" i="43"/>
  <c r="C9" i="37"/>
  <c r="C9" i="39"/>
  <c r="C5" i="36"/>
  <c r="C10" i="32"/>
  <c r="C9" i="32"/>
  <c r="E21" i="32"/>
  <c r="E20" i="32"/>
  <c r="C12" i="32"/>
  <c r="C7" i="32"/>
  <c r="D4" i="33"/>
  <c r="B4" i="42"/>
  <c r="B3" i="42"/>
  <c r="D14" i="42"/>
  <c r="D31" i="33"/>
  <c r="D29" i="33"/>
  <c r="H17" i="33"/>
  <c r="C33" i="19"/>
  <c r="D19" i="19"/>
  <c r="A24" i="54" s="1"/>
  <c r="C10" i="39" l="1"/>
  <c r="H8" i="39"/>
  <c r="F8" i="39"/>
  <c r="D8" i="39"/>
  <c r="G6" i="39"/>
  <c r="D6" i="39"/>
  <c r="C4" i="39"/>
  <c r="E9" i="37"/>
  <c r="C8" i="37"/>
  <c r="C7" i="37"/>
  <c r="C6" i="37"/>
  <c r="C5" i="37"/>
  <c r="C4" i="37"/>
  <c r="C3" i="37"/>
  <c r="H34" i="33" l="1"/>
  <c r="F34" i="33"/>
  <c r="H33" i="33"/>
  <c r="F33" i="33"/>
  <c r="H7" i="1"/>
  <c r="E7" i="1"/>
  <c r="E4" i="1"/>
  <c r="H3" i="1"/>
  <c r="E3" i="1"/>
  <c r="C16" i="32"/>
  <c r="E15" i="32"/>
  <c r="H14" i="32"/>
  <c r="E14" i="32"/>
  <c r="C4" i="36" l="1"/>
  <c r="K19" i="40"/>
  <c r="C19" i="40"/>
  <c r="C20" i="40" s="1"/>
  <c r="L30" i="36"/>
  <c r="H30" i="36" s="1"/>
  <c r="C19" i="34" l="1"/>
  <c r="D3" i="33"/>
  <c r="I21" i="32"/>
  <c r="I20" i="32"/>
  <c r="D25" i="32"/>
  <c r="D24" i="32"/>
  <c r="D23" i="32"/>
  <c r="D22" i="32"/>
  <c r="D12" i="32"/>
  <c r="C11" i="32"/>
  <c r="C8" i="32"/>
  <c r="D7" i="32"/>
  <c r="C6" i="32"/>
  <c r="C5" i="32"/>
  <c r="C26" i="19"/>
  <c r="J14" i="32"/>
  <c r="I14" i="32"/>
  <c r="H13" i="32"/>
  <c r="F13" i="32"/>
  <c r="D13" i="32"/>
  <c r="H18" i="32"/>
  <c r="F18" i="32"/>
  <c r="D18" i="32"/>
  <c r="D3" i="34" l="1"/>
  <c r="D20" i="34" s="1"/>
  <c r="D19" i="32"/>
  <c r="D7" i="39" l="1"/>
</calcChain>
</file>

<file path=xl/comments1.xml><?xml version="1.0" encoding="utf-8"?>
<comments xmlns="http://schemas.openxmlformats.org/spreadsheetml/2006/main">
  <authors>
    <author>東京都</author>
  </authors>
  <commentList>
    <comment ref="H18" authorId="0" shapeId="0">
      <text>
        <r>
          <rPr>
            <b/>
            <sz val="9"/>
            <color indexed="81"/>
            <rFont val="ＭＳ Ｐゴシック"/>
            <family val="3"/>
            <charset val="128"/>
          </rPr>
          <t>カリキュラム中の選択科目分の時間数を記入してください。</t>
        </r>
      </text>
    </comment>
  </commentList>
</comments>
</file>

<file path=xl/comments2.xml><?xml version="1.0" encoding="utf-8"?>
<comments xmlns="http://schemas.openxmlformats.org/spreadsheetml/2006/main">
  <authors>
    <author>東京都</author>
  </authors>
  <commentList>
    <comment ref="H18" authorId="0" shapeId="0">
      <text>
        <r>
          <rPr>
            <b/>
            <sz val="9"/>
            <color indexed="81"/>
            <rFont val="ＭＳ Ｐゴシック"/>
            <family val="3"/>
            <charset val="128"/>
          </rPr>
          <t>カリキュラム中の選択科目分の時間数を記入してください。</t>
        </r>
      </text>
    </comment>
  </commentList>
</comments>
</file>

<file path=xl/comments3.xml><?xml version="1.0" encoding="utf-8"?>
<comments xmlns="http://schemas.openxmlformats.org/spreadsheetml/2006/main">
  <authors>
    <author>東京都</author>
  </authors>
  <commentList>
    <comment ref="H18" authorId="0" shapeId="0">
      <text>
        <r>
          <rPr>
            <b/>
            <sz val="9"/>
            <color indexed="81"/>
            <rFont val="ＭＳ Ｐゴシック"/>
            <family val="3"/>
            <charset val="128"/>
          </rPr>
          <t>カリキュラム中の選択科目分の時間数を記入してください。</t>
        </r>
      </text>
    </comment>
  </commentList>
</comments>
</file>

<file path=xl/comments4.xml><?xml version="1.0" encoding="utf-8"?>
<comments xmlns="http://schemas.openxmlformats.org/spreadsheetml/2006/main">
  <authors>
    <author>東京都</author>
  </authors>
  <commentList>
    <comment ref="J7" authorId="0" shapeId="0">
      <text>
        <r>
          <rPr>
            <sz val="9"/>
            <color indexed="81"/>
            <rFont val="ＭＳ Ｐゴシック"/>
            <family val="3"/>
            <charset val="128"/>
          </rPr>
          <t>スクーリングの際に講師を担当する場合は○</t>
        </r>
      </text>
    </comment>
    <comment ref="K7" authorId="0" shapeId="0">
      <text>
        <r>
          <rPr>
            <sz val="9"/>
            <color indexed="81"/>
            <rFont val="ＭＳ Ｐゴシック"/>
            <family val="3"/>
            <charset val="128"/>
          </rPr>
          <t>高専は、工業系と航空（都立１校）のみ。</t>
        </r>
      </text>
    </comment>
    <comment ref="F8" authorId="0" shapeId="0">
      <text>
        <r>
          <rPr>
            <sz val="9"/>
            <color indexed="81"/>
            <rFont val="ＭＳ Ｐゴシック"/>
            <family val="3"/>
            <charset val="128"/>
          </rPr>
          <t>・担当する科目を全て記入
・スクーリングを担当する場合も担当内容がわかるように記入</t>
        </r>
      </text>
    </comment>
    <comment ref="K9" authorId="0" shapeId="0">
      <text>
        <r>
          <rPr>
            <sz val="8"/>
            <color indexed="81"/>
            <rFont val="ＭＳ Ｐゴシック"/>
            <family val="3"/>
            <charset val="128"/>
          </rPr>
          <t>高専（高等専門学校）とは、
5年生の高等教育機関
であり、工業系と航空のみ。(都立1校)</t>
        </r>
      </text>
    </comment>
    <comment ref="N10" authorId="0" shapeId="0">
      <text>
        <r>
          <rPr>
            <sz val="8"/>
            <color indexed="81"/>
            <rFont val="ＭＳ Ｐゴシック"/>
            <family val="3"/>
            <charset val="128"/>
          </rPr>
          <t>専門校卒、高卒で実務経験が5年未満の場合「その他」に該当</t>
        </r>
      </text>
    </comment>
    <comment ref="Q10" authorId="0" shapeId="0">
      <text>
        <r>
          <rPr>
            <sz val="8"/>
            <color indexed="81"/>
            <rFont val="ＭＳ Ｐゴシック"/>
            <family val="3"/>
            <charset val="128"/>
          </rPr>
          <t>主担当の講師資格が「その他」の場合には、
科目に関連する上位の国家資格が必要</t>
        </r>
      </text>
    </comment>
  </commentList>
</comments>
</file>

<file path=xl/comments5.xml><?xml version="1.0" encoding="utf-8"?>
<comments xmlns="http://schemas.openxmlformats.org/spreadsheetml/2006/main">
  <authors>
    <author>TAIMS</author>
  </authors>
  <commentList>
    <comment ref="C11" authorId="0" shapeId="0">
      <text>
        <r>
          <rPr>
            <b/>
            <sz val="9"/>
            <color indexed="81"/>
            <rFont val="ＭＳ Ｐゴシック"/>
            <family val="3"/>
            <charset val="128"/>
          </rPr>
          <t>職業紹介権を有している場合、それを活用した具体的な支援策を必ず盛り込むこと。</t>
        </r>
      </text>
    </comment>
  </commentList>
</comments>
</file>

<file path=xl/comments6.xml><?xml version="1.0" encoding="utf-8"?>
<comments xmlns="http://schemas.openxmlformats.org/spreadsheetml/2006/main">
  <authors>
    <author>東京都</author>
  </authors>
  <commentList>
    <comment ref="O7" authorId="0" shapeId="0">
      <text>
        <r>
          <rPr>
            <b/>
            <sz val="9"/>
            <color indexed="81"/>
            <rFont val="ＭＳ Ｐゴシック"/>
            <family val="3"/>
            <charset val="128"/>
          </rPr>
          <t>「ジョブ・カード作成アドバイザー」「キャリアコンサルタント」の保有者は、こちらにも記載してください。</t>
        </r>
      </text>
    </comment>
    <comment ref="L8" authorId="0" shapeId="0">
      <text>
        <r>
          <rPr>
            <sz val="9"/>
            <color indexed="81"/>
            <rFont val="ＭＳ Ｐゴシック"/>
            <family val="3"/>
            <charset val="128"/>
          </rPr>
          <t>○：取得済み
△：取得する見込み
※△の場合は、関連資格欄に
　取得予定時期を明記すること。</t>
        </r>
      </text>
    </comment>
    <comment ref="D9" authorId="0" shapeId="0">
      <text>
        <r>
          <rPr>
            <sz val="9"/>
            <color indexed="81"/>
            <rFont val="ＭＳ Ｐゴシック"/>
            <family val="3"/>
            <charset val="128"/>
          </rPr>
          <t>スクーリングを担当する場合には○</t>
        </r>
      </text>
    </comment>
    <comment ref="H9" authorId="0" shapeId="0">
      <text>
        <r>
          <rPr>
            <b/>
            <sz val="9"/>
            <color indexed="81"/>
            <rFont val="ＭＳ Ｐゴシック"/>
            <family val="3"/>
            <charset val="128"/>
          </rPr>
          <t>担当する科目名を全て記入</t>
        </r>
      </text>
    </comment>
  </commentList>
</comments>
</file>

<file path=xl/comments7.xml><?xml version="1.0" encoding="utf-8"?>
<comments xmlns="http://schemas.openxmlformats.org/spreadsheetml/2006/main">
  <authors>
    <author>東京都</author>
  </authors>
  <commentList>
    <comment ref="H7" authorId="0" shapeId="0">
      <text>
        <r>
          <rPr>
            <b/>
            <sz val="9"/>
            <color indexed="81"/>
            <rFont val="ＭＳ Ｐゴシック"/>
            <family val="3"/>
            <charset val="128"/>
          </rPr>
          <t>当てはまる項目全てに○をつけてください。
なお、「その他の業務との兼任」の場合、具体的な業務内容も併せて記載してください。</t>
        </r>
      </text>
    </comment>
  </commentList>
</comments>
</file>

<file path=xl/comments8.xml><?xml version="1.0" encoding="utf-8"?>
<comments xmlns="http://schemas.openxmlformats.org/spreadsheetml/2006/main">
  <authors>
    <author>東京都</author>
  </authors>
  <commentList>
    <comment ref="C2" authorId="0" shapeId="0">
      <text>
        <r>
          <rPr>
            <sz val="9"/>
            <color indexed="81"/>
            <rFont val="ＭＳ Ｐゴシック"/>
            <family val="3"/>
            <charset val="128"/>
          </rPr>
          <t>受講要件、その他受講生に求めることを記入し、最後に「修了後関連職種に就職を希望する方」を65字以内で記入してください。（65字以内でない場合エラーが表示されます。）</t>
        </r>
      </text>
    </comment>
    <comment ref="F2" authorId="0" shapeId="0">
      <text>
        <r>
          <rPr>
            <sz val="9"/>
            <color indexed="10"/>
            <rFont val="ＭＳ Ｐゴシック"/>
            <family val="3"/>
            <charset val="128"/>
          </rPr>
          <t xml:space="preserve">入校時点で必要なパソコンレベルを選択してください。
</t>
        </r>
      </text>
    </comment>
    <comment ref="A4" authorId="0" shapeId="0">
      <text>
        <r>
          <rPr>
            <sz val="9"/>
            <color indexed="81"/>
            <rFont val="ＭＳ Ｐゴシック"/>
            <family val="3"/>
            <charset val="128"/>
          </rPr>
          <t xml:space="preserve">訓練概要、就職への強み等について、140字以内で記入してください。（140字以内でない場合エラーが表示されます。）
</t>
        </r>
        <r>
          <rPr>
            <u/>
            <sz val="9"/>
            <color indexed="10"/>
            <rFont val="ＭＳ Ｐゴシック"/>
            <family val="3"/>
            <charset val="128"/>
          </rPr>
          <t>また、パソコンスキルを向上させる訓練の場合、「訓練を通じて○○や○○等の上級スキルを身に付けます。」等、目標とするパソコンレベルを記載をしてください。</t>
        </r>
      </text>
    </comment>
    <comment ref="A16" authorId="0" shapeId="0">
      <text>
        <r>
          <rPr>
            <sz val="9"/>
            <color indexed="81"/>
            <rFont val="ＭＳ Ｐゴシック"/>
            <family val="3"/>
            <charset val="128"/>
          </rPr>
          <t>訓練を受講することによって、どのような人材になれるのか、70字以内で記入してください。（70字以内でない場合エラーが表示されます。）</t>
        </r>
      </text>
    </comment>
    <comment ref="A19" authorId="0" shapeId="0">
      <text>
        <r>
          <rPr>
            <sz val="9"/>
            <color indexed="81"/>
            <rFont val="ＭＳ Ｐゴシック"/>
            <family val="3"/>
            <charset val="128"/>
          </rPr>
          <t>訓練を修了した後、就職できる職種、業種を70字以内で記入してください。（70字以内でない場合エラーが表示されます。）</t>
        </r>
      </text>
    </comment>
    <comment ref="A22" authorId="0" shapeId="0">
      <text>
        <r>
          <rPr>
            <sz val="9"/>
            <color indexed="81"/>
            <rFont val="ＭＳ Ｐゴシック"/>
            <family val="3"/>
            <charset val="128"/>
          </rPr>
          <t xml:space="preserve">学科、実技、就職支援とも、カリキュラムに基づき、箇条書きで３行以内で記載してください。
</t>
        </r>
      </text>
    </comment>
    <comment ref="F22" authorId="0" shapeId="0">
      <text>
        <r>
          <rPr>
            <sz val="9"/>
            <color indexed="81"/>
            <rFont val="ＭＳ Ｐゴシック"/>
            <family val="3"/>
            <charset val="128"/>
          </rPr>
          <t>＊見学会の開催日時の設定について 
募集期間内に１回以上設定してください。
ただし、</t>
        </r>
        <r>
          <rPr>
            <sz val="9"/>
            <color indexed="10"/>
            <rFont val="ＭＳ Ｐゴシック"/>
            <family val="3"/>
            <charset val="128"/>
          </rPr>
          <t>募集期間の初日及び最終日に見学会は設定しないでください。</t>
        </r>
        <r>
          <rPr>
            <sz val="9"/>
            <color indexed="81"/>
            <rFont val="ＭＳ Ｐゴシック"/>
            <family val="3"/>
            <charset val="128"/>
          </rPr>
          <t>それ以外の土・日・祝日は可とします。 
見学会の事前予約が必要な場合は、下欄で「要事前予約」を選択してください。 
＊見学会の会場が実施施設と別の場合 
見学会の会場が実施施設と別の場合は、備考欄にその旨と見学会実施場所名と住所を記入してください。 
また、別途見学会会場の地図(郵便番号、所在地、会場名を記載のこと)を電子データでご提出ください。</t>
        </r>
        <r>
          <rPr>
            <b/>
            <sz val="9"/>
            <color indexed="81"/>
            <rFont val="ＭＳ Ｐゴシック"/>
            <family val="3"/>
            <charset val="128"/>
          </rPr>
          <t xml:space="preserve"> </t>
        </r>
      </text>
    </comment>
    <comment ref="D29" authorId="0" shapeId="0">
      <text>
        <r>
          <rPr>
            <sz val="9"/>
            <color indexed="81"/>
            <rFont val="ＭＳ Ｐゴシック"/>
            <family val="3"/>
            <charset val="128"/>
          </rPr>
          <t>以下から選択してください。
  （要事前予約）
  ※事前予約不要</t>
        </r>
      </text>
    </comment>
  </commentList>
</comments>
</file>

<file path=xl/sharedStrings.xml><?xml version="1.0" encoding="utf-8"?>
<sst xmlns="http://schemas.openxmlformats.org/spreadsheetml/2006/main" count="826" uniqueCount="480">
  <si>
    <t>訓練目標</t>
    <rPh sb="0" eb="2">
      <t>クンレン</t>
    </rPh>
    <rPh sb="2" eb="4">
      <t>モクヒョウ</t>
    </rPh>
    <phoneticPr fontId="2"/>
  </si>
  <si>
    <t>人</t>
    <rPh sb="0" eb="1">
      <t>ニン</t>
    </rPh>
    <phoneticPr fontId="2"/>
  </si>
  <si>
    <t>電話番号</t>
    <rPh sb="0" eb="2">
      <t>デンワ</t>
    </rPh>
    <rPh sb="2" eb="4">
      <t>バンゴウ</t>
    </rPh>
    <phoneticPr fontId="2"/>
  </si>
  <si>
    <t>ＦＡＸ番号</t>
    <rPh sb="3" eb="5">
      <t>バンゴウ</t>
    </rPh>
    <phoneticPr fontId="2"/>
  </si>
  <si>
    <t>連　絡　先</t>
    <rPh sb="0" eb="1">
      <t>レン</t>
    </rPh>
    <rPh sb="2" eb="3">
      <t>ラク</t>
    </rPh>
    <rPh sb="4" eb="5">
      <t>サキ</t>
    </rPh>
    <phoneticPr fontId="2"/>
  </si>
  <si>
    <t>備考</t>
    <rPh sb="0" eb="2">
      <t>ビコウ</t>
    </rPh>
    <phoneticPr fontId="2"/>
  </si>
  <si>
    <t>入力表</t>
    <rPh sb="0" eb="2">
      <t>ニュウリョク</t>
    </rPh>
    <rPh sb="2" eb="3">
      <t>ヒョウ</t>
    </rPh>
    <phoneticPr fontId="2"/>
  </si>
  <si>
    <t>カリキュラム詳細</t>
    <rPh sb="6" eb="8">
      <t>ショウサイ</t>
    </rPh>
    <phoneticPr fontId="2"/>
  </si>
  <si>
    <t>常勤・非常勤</t>
    <rPh sb="0" eb="2">
      <t>ジョウキン</t>
    </rPh>
    <rPh sb="3" eb="6">
      <t>ヒジョウキン</t>
    </rPh>
    <phoneticPr fontId="2"/>
  </si>
  <si>
    <t>関連資格・免許の名称等</t>
    <rPh sb="0" eb="2">
      <t>カンレン</t>
    </rPh>
    <rPh sb="2" eb="4">
      <t>シカク</t>
    </rPh>
    <rPh sb="5" eb="7">
      <t>メンキョ</t>
    </rPh>
    <rPh sb="8" eb="10">
      <t>メイショウ</t>
    </rPh>
    <rPh sb="10" eb="11">
      <t>ナド</t>
    </rPh>
    <phoneticPr fontId="2"/>
  </si>
  <si>
    <t>主担当・補助</t>
    <rPh sb="0" eb="1">
      <t>シュ</t>
    </rPh>
    <rPh sb="1" eb="3">
      <t>タントウ</t>
    </rPh>
    <rPh sb="4" eb="6">
      <t>ホジョ</t>
    </rPh>
    <phoneticPr fontId="2"/>
  </si>
  <si>
    <t>　１．職業訓練指導員免許を有する者</t>
    <rPh sb="3" eb="5">
      <t>ショクギョウ</t>
    </rPh>
    <rPh sb="5" eb="7">
      <t>クンレン</t>
    </rPh>
    <rPh sb="7" eb="10">
      <t>シドウイン</t>
    </rPh>
    <rPh sb="10" eb="12">
      <t>メンキョ</t>
    </rPh>
    <rPh sb="13" eb="14">
      <t>ユウ</t>
    </rPh>
    <rPh sb="16" eb="17">
      <t>モノ</t>
    </rPh>
    <phoneticPr fontId="2"/>
  </si>
  <si>
    <t>目標とする資格（受験可能な資格）</t>
    <rPh sb="0" eb="2">
      <t>モクヒョウ</t>
    </rPh>
    <rPh sb="5" eb="7">
      <t>シカク</t>
    </rPh>
    <rPh sb="8" eb="10">
      <t>ジュケン</t>
    </rPh>
    <rPh sb="10" eb="12">
      <t>カノウ</t>
    </rPh>
    <rPh sb="13" eb="15">
      <t>シカク</t>
    </rPh>
    <phoneticPr fontId="2"/>
  </si>
  <si>
    <t>契約者名
（社名）</t>
    <rPh sb="0" eb="3">
      <t>ケイヤクシャ</t>
    </rPh>
    <rPh sb="3" eb="4">
      <t>メイ</t>
    </rPh>
    <rPh sb="6" eb="8">
      <t>シャメイ</t>
    </rPh>
    <phoneticPr fontId="2"/>
  </si>
  <si>
    <t>契約者名（社名）</t>
    <rPh sb="0" eb="3">
      <t>ケイヤクシャ</t>
    </rPh>
    <rPh sb="3" eb="4">
      <t>メイ</t>
    </rPh>
    <rPh sb="5" eb="7">
      <t>シャメイ</t>
    </rPh>
    <phoneticPr fontId="2"/>
  </si>
  <si>
    <t>＊英数字は半角</t>
    <rPh sb="1" eb="4">
      <t>エイスウジ</t>
    </rPh>
    <rPh sb="5" eb="7">
      <t>ハンカク</t>
    </rPh>
    <phoneticPr fontId="2"/>
  </si>
  <si>
    <t>＊時間は24時間標記</t>
    <rPh sb="1" eb="3">
      <t>ジカン</t>
    </rPh>
    <rPh sb="6" eb="8">
      <t>ジカン</t>
    </rPh>
    <rPh sb="8" eb="10">
      <t>ヒョウキ</t>
    </rPh>
    <phoneticPr fontId="2"/>
  </si>
  <si>
    <t>事務部門</t>
    <rPh sb="0" eb="2">
      <t>ジム</t>
    </rPh>
    <rPh sb="2" eb="4">
      <t>ブモン</t>
    </rPh>
    <phoneticPr fontId="2"/>
  </si>
  <si>
    <t>名称</t>
    <rPh sb="0" eb="2">
      <t>メイショウ</t>
    </rPh>
    <phoneticPr fontId="2"/>
  </si>
  <si>
    <t>受験月</t>
    <rPh sb="0" eb="2">
      <t>ジュケン</t>
    </rPh>
    <rPh sb="2" eb="3">
      <t>ツキ</t>
    </rPh>
    <phoneticPr fontId="2"/>
  </si>
  <si>
    <t>実施施設名１</t>
    <rPh sb="0" eb="2">
      <t>ジッシ</t>
    </rPh>
    <rPh sb="2" eb="4">
      <t>シセツ</t>
    </rPh>
    <rPh sb="4" eb="5">
      <t>メイ</t>
    </rPh>
    <phoneticPr fontId="2"/>
  </si>
  <si>
    <t>申込月</t>
    <rPh sb="0" eb="2">
      <t>モウシコミ</t>
    </rPh>
    <rPh sb="2" eb="3">
      <t>ツキ</t>
    </rPh>
    <phoneticPr fontId="2"/>
  </si>
  <si>
    <t>実施施設２</t>
    <rPh sb="0" eb="2">
      <t>ジッシ</t>
    </rPh>
    <rPh sb="2" eb="4">
      <t>シセツ</t>
    </rPh>
    <phoneticPr fontId="2"/>
  </si>
  <si>
    <t>全講師人数</t>
    <rPh sb="0" eb="1">
      <t>ゼン</t>
    </rPh>
    <rPh sb="1" eb="3">
      <t>コウシ</t>
    </rPh>
    <rPh sb="3" eb="5">
      <t>ニンズウ</t>
    </rPh>
    <phoneticPr fontId="2"/>
  </si>
  <si>
    <t>常勤</t>
    <rPh sb="0" eb="2">
      <t>ジョウキン</t>
    </rPh>
    <phoneticPr fontId="2"/>
  </si>
  <si>
    <t>非常勤</t>
    <rPh sb="0" eb="3">
      <t>ヒジョウキン</t>
    </rPh>
    <phoneticPr fontId="2"/>
  </si>
  <si>
    <t>主担当</t>
    <rPh sb="0" eb="1">
      <t>シュ</t>
    </rPh>
    <rPh sb="1" eb="3">
      <t>タントウ</t>
    </rPh>
    <phoneticPr fontId="2"/>
  </si>
  <si>
    <t>補助</t>
    <rPh sb="0" eb="2">
      <t>ホジョ</t>
    </rPh>
    <phoneticPr fontId="2"/>
  </si>
  <si>
    <t>資格</t>
    <rPh sb="0" eb="2">
      <t>シカク</t>
    </rPh>
    <phoneticPr fontId="2"/>
  </si>
  <si>
    <t>今回の担当科目</t>
    <rPh sb="0" eb="2">
      <t>コンカイ</t>
    </rPh>
    <rPh sb="3" eb="5">
      <t>タントウ</t>
    </rPh>
    <rPh sb="5" eb="7">
      <t>カモク</t>
    </rPh>
    <phoneticPr fontId="2"/>
  </si>
  <si>
    <t>計</t>
    <rPh sb="0" eb="1">
      <t>ケイ</t>
    </rPh>
    <phoneticPr fontId="2"/>
  </si>
  <si>
    <t>10年</t>
    <rPh sb="2" eb="3">
      <t>ネン</t>
    </rPh>
    <phoneticPr fontId="2"/>
  </si>
  <si>
    <t>15年</t>
    <rPh sb="2" eb="3">
      <t>ネン</t>
    </rPh>
    <phoneticPr fontId="2"/>
  </si>
  <si>
    <t>××指導員、××上級</t>
    <rPh sb="2" eb="5">
      <t>シドウイン</t>
    </rPh>
    <rPh sb="8" eb="10">
      <t>ジョウキュウ</t>
    </rPh>
    <phoneticPr fontId="2"/>
  </si>
  <si>
    <t>　</t>
    <phoneticPr fontId="2"/>
  </si>
  <si>
    <t>総訓練時限</t>
    <rPh sb="0" eb="1">
      <t>ソウ</t>
    </rPh>
    <rPh sb="1" eb="3">
      <t>クンレン</t>
    </rPh>
    <rPh sb="3" eb="5">
      <t>ジゲン</t>
    </rPh>
    <phoneticPr fontId="2"/>
  </si>
  <si>
    <t>科目名</t>
    <rPh sb="0" eb="2">
      <t>カモク</t>
    </rPh>
    <rPh sb="2" eb="3">
      <t>メイ</t>
    </rPh>
    <phoneticPr fontId="2"/>
  </si>
  <si>
    <t>管轄校</t>
    <rPh sb="0" eb="2">
      <t>カンカツ</t>
    </rPh>
    <rPh sb="2" eb="3">
      <t>コウ</t>
    </rPh>
    <phoneticPr fontId="2"/>
  </si>
  <si>
    <t>自社
社員</t>
    <rPh sb="0" eb="2">
      <t>ジシャ</t>
    </rPh>
    <rPh sb="3" eb="5">
      <t>シャイン</t>
    </rPh>
    <phoneticPr fontId="2"/>
  </si>
  <si>
    <t>契約者所在地等</t>
    <rPh sb="0" eb="3">
      <t>ケイヤクシャ</t>
    </rPh>
    <rPh sb="3" eb="6">
      <t>ショザイチ</t>
    </rPh>
    <rPh sb="6" eb="7">
      <t>トウ</t>
    </rPh>
    <phoneticPr fontId="2"/>
  </si>
  <si>
    <t>加盟上部
団体名</t>
    <rPh sb="0" eb="2">
      <t>カメイ</t>
    </rPh>
    <rPh sb="2" eb="4">
      <t>ジョウブ</t>
    </rPh>
    <rPh sb="5" eb="7">
      <t>ダンタイ</t>
    </rPh>
    <rPh sb="7" eb="8">
      <t>メイ</t>
    </rPh>
    <phoneticPr fontId="2"/>
  </si>
  <si>
    <t>担当者名</t>
    <rPh sb="0" eb="2">
      <t>タントウ</t>
    </rPh>
    <rPh sb="2" eb="3">
      <t>シャ</t>
    </rPh>
    <rPh sb="3" eb="4">
      <t>ナ</t>
    </rPh>
    <phoneticPr fontId="2"/>
  </si>
  <si>
    <t>訓練時限内訳</t>
    <rPh sb="0" eb="2">
      <t>クンレン</t>
    </rPh>
    <rPh sb="2" eb="4">
      <t>ジゲン</t>
    </rPh>
    <rPh sb="4" eb="6">
      <t>ウチワケ</t>
    </rPh>
    <phoneticPr fontId="2"/>
  </si>
  <si>
    <t>資格の
認可機関名</t>
    <rPh sb="0" eb="2">
      <t>シカク</t>
    </rPh>
    <rPh sb="4" eb="6">
      <t>ニンカ</t>
    </rPh>
    <rPh sb="6" eb="8">
      <t>キカン</t>
    </rPh>
    <rPh sb="8" eb="9">
      <t>メイ</t>
    </rPh>
    <phoneticPr fontId="2"/>
  </si>
  <si>
    <t>常勤
担当者数</t>
    <rPh sb="0" eb="2">
      <t>ジョウキン</t>
    </rPh>
    <rPh sb="3" eb="6">
      <t>タントウシャ</t>
    </rPh>
    <rPh sb="6" eb="7">
      <t>カズ</t>
    </rPh>
    <phoneticPr fontId="2"/>
  </si>
  <si>
    <t>常勤以外の
担当者数</t>
    <rPh sb="0" eb="2">
      <t>ジョウキン</t>
    </rPh>
    <rPh sb="2" eb="4">
      <t>イガイ</t>
    </rPh>
    <rPh sb="6" eb="9">
      <t>タントウシャ</t>
    </rPh>
    <rPh sb="9" eb="10">
      <t>スウ</t>
    </rPh>
    <phoneticPr fontId="2"/>
  </si>
  <si>
    <t>受講者との
連絡体制</t>
    <rPh sb="0" eb="3">
      <t>ジュコウシャ</t>
    </rPh>
    <rPh sb="6" eb="8">
      <t>レンラク</t>
    </rPh>
    <rPh sb="8" eb="10">
      <t>タイセイ</t>
    </rPh>
    <phoneticPr fontId="2"/>
  </si>
  <si>
    <t>＊まず入力表に入力し、個表にデータが反映されない部分のみ個表に入力すること。</t>
    <rPh sb="3" eb="5">
      <t>ニュウリョク</t>
    </rPh>
    <rPh sb="5" eb="6">
      <t>ヒョウ</t>
    </rPh>
    <rPh sb="7" eb="9">
      <t>ニュウリョク</t>
    </rPh>
    <rPh sb="11" eb="12">
      <t>コ</t>
    </rPh>
    <rPh sb="12" eb="13">
      <t>オモテ</t>
    </rPh>
    <rPh sb="18" eb="20">
      <t>ハンエイ</t>
    </rPh>
    <rPh sb="24" eb="26">
      <t>ブブン</t>
    </rPh>
    <rPh sb="28" eb="29">
      <t>コ</t>
    </rPh>
    <rPh sb="29" eb="30">
      <t>オモテ</t>
    </rPh>
    <rPh sb="31" eb="33">
      <t>ニュウリョク</t>
    </rPh>
    <phoneticPr fontId="2"/>
  </si>
  <si>
    <t xml:space="preserve"> </t>
    <phoneticPr fontId="2"/>
  </si>
  <si>
    <t>　</t>
    <phoneticPr fontId="2"/>
  </si>
  <si>
    <t>　</t>
    <phoneticPr fontId="2"/>
  </si>
  <si>
    <t>番号</t>
    <rPh sb="0" eb="2">
      <t>バンゴウ</t>
    </rPh>
    <phoneticPr fontId="2"/>
  </si>
  <si>
    <t>有料職業
紹介権</t>
    <rPh sb="0" eb="2">
      <t>ユウリョウ</t>
    </rPh>
    <rPh sb="2" eb="4">
      <t>ショクギョウ</t>
    </rPh>
    <rPh sb="5" eb="7">
      <t>ショウカイ</t>
    </rPh>
    <rPh sb="7" eb="8">
      <t>ケン</t>
    </rPh>
    <phoneticPr fontId="2"/>
  </si>
  <si>
    <t>無料職業
紹介権</t>
    <rPh sb="0" eb="2">
      <t>ムリョウ</t>
    </rPh>
    <rPh sb="2" eb="4">
      <t>ショクギョウ</t>
    </rPh>
    <rPh sb="5" eb="7">
      <t>ショウカイ</t>
    </rPh>
    <rPh sb="7" eb="8">
      <t>ケン</t>
    </rPh>
    <phoneticPr fontId="2"/>
  </si>
  <si>
    <t>担当者数</t>
    <rPh sb="0" eb="2">
      <t>タントウ</t>
    </rPh>
    <rPh sb="2" eb="3">
      <t>シャ</t>
    </rPh>
    <rPh sb="3" eb="4">
      <t>スウ</t>
    </rPh>
    <phoneticPr fontId="2"/>
  </si>
  <si>
    <t>就職支援担当者数</t>
    <rPh sb="0" eb="2">
      <t>シュウショク</t>
    </rPh>
    <rPh sb="2" eb="4">
      <t>シエン</t>
    </rPh>
    <rPh sb="4" eb="6">
      <t>タントウ</t>
    </rPh>
    <rPh sb="6" eb="7">
      <t>シャ</t>
    </rPh>
    <rPh sb="7" eb="8">
      <t>スウ</t>
    </rPh>
    <phoneticPr fontId="2"/>
  </si>
  <si>
    <t>在席日数</t>
    <rPh sb="0" eb="2">
      <t>ザイセキ</t>
    </rPh>
    <rPh sb="2" eb="4">
      <t>ニッスウ</t>
    </rPh>
    <phoneticPr fontId="2"/>
  </si>
  <si>
    <t>相談経験年数       （通算）</t>
    <rPh sb="0" eb="2">
      <t>ソウダン</t>
    </rPh>
    <rPh sb="2" eb="4">
      <t>ケイケン</t>
    </rPh>
    <rPh sb="4" eb="6">
      <t>ネンスウ</t>
    </rPh>
    <rPh sb="14" eb="16">
      <t>ツウサン</t>
    </rPh>
    <phoneticPr fontId="2"/>
  </si>
  <si>
    <t>関連資格・免許の名称・
経験内容等</t>
    <rPh sb="0" eb="2">
      <t>カンレン</t>
    </rPh>
    <rPh sb="2" eb="4">
      <t>シカク</t>
    </rPh>
    <rPh sb="5" eb="7">
      <t>メンキョ</t>
    </rPh>
    <rPh sb="8" eb="10">
      <t>メイショウ</t>
    </rPh>
    <rPh sb="12" eb="14">
      <t>ケイケン</t>
    </rPh>
    <rPh sb="14" eb="16">
      <t>ナイヨウ</t>
    </rPh>
    <rPh sb="16" eb="17">
      <t>ナド</t>
    </rPh>
    <phoneticPr fontId="2"/>
  </si>
  <si>
    <t>その他</t>
    <rPh sb="2" eb="3">
      <t>タ</t>
    </rPh>
    <phoneticPr fontId="2"/>
  </si>
  <si>
    <t>就職支援部門
(担当者名簿は別添)</t>
    <rPh sb="0" eb="2">
      <t>シュウショク</t>
    </rPh>
    <rPh sb="2" eb="4">
      <t>シエン</t>
    </rPh>
    <rPh sb="4" eb="6">
      <t>ブモン</t>
    </rPh>
    <rPh sb="8" eb="10">
      <t>タントウ</t>
    </rPh>
    <rPh sb="10" eb="11">
      <t>シャ</t>
    </rPh>
    <phoneticPr fontId="2"/>
  </si>
  <si>
    <t>中央・城北職業能力開発センター再就職促進訓練室</t>
    <rPh sb="0" eb="15">
      <t>ナカキタ</t>
    </rPh>
    <rPh sb="15" eb="23">
      <t>クンレンシツ</t>
    </rPh>
    <phoneticPr fontId="2"/>
  </si>
  <si>
    <t>個人情報保護の取り組み</t>
    <rPh sb="0" eb="2">
      <t>コジン</t>
    </rPh>
    <rPh sb="2" eb="4">
      <t>ジョウホウ</t>
    </rPh>
    <rPh sb="4" eb="6">
      <t>ホゴ</t>
    </rPh>
    <rPh sb="7" eb="8">
      <t>ト</t>
    </rPh>
    <rPh sb="9" eb="10">
      <t>ク</t>
    </rPh>
    <phoneticPr fontId="2"/>
  </si>
  <si>
    <t>訓 練 科 名</t>
    <rPh sb="0" eb="1">
      <t>クン</t>
    </rPh>
    <rPh sb="2" eb="3">
      <t>ネリ</t>
    </rPh>
    <rPh sb="4" eb="5">
      <t>カ</t>
    </rPh>
    <rPh sb="6" eb="7">
      <t>メイ</t>
    </rPh>
    <phoneticPr fontId="2"/>
  </si>
  <si>
    <t>実施施設名</t>
    <rPh sb="0" eb="2">
      <t>ジッシ</t>
    </rPh>
    <rPh sb="2" eb="4">
      <t>シセツ</t>
    </rPh>
    <rPh sb="4" eb="5">
      <t>メイ</t>
    </rPh>
    <phoneticPr fontId="2"/>
  </si>
  <si>
    <t>科目別内容</t>
    <rPh sb="0" eb="2">
      <t>カモク</t>
    </rPh>
    <rPh sb="2" eb="3">
      <t>ベツ</t>
    </rPh>
    <rPh sb="3" eb="5">
      <t>ナイヨウ</t>
    </rPh>
    <phoneticPr fontId="2"/>
  </si>
  <si>
    <t>その他就職支援担当者数（人）</t>
    <rPh sb="2" eb="3">
      <t>タ</t>
    </rPh>
    <rPh sb="3" eb="5">
      <t>シュウショク</t>
    </rPh>
    <rPh sb="5" eb="7">
      <t>シエン</t>
    </rPh>
    <rPh sb="7" eb="10">
      <t>タントウシャ</t>
    </rPh>
    <rPh sb="10" eb="11">
      <t>スウ</t>
    </rPh>
    <rPh sb="12" eb="13">
      <t>ニン</t>
    </rPh>
    <phoneticPr fontId="2"/>
  </si>
  <si>
    <t>うちその他就職支援担当者数</t>
    <rPh sb="4" eb="5">
      <t>タ</t>
    </rPh>
    <rPh sb="5" eb="7">
      <t>シュウショク</t>
    </rPh>
    <rPh sb="7" eb="9">
      <t>シエン</t>
    </rPh>
    <rPh sb="9" eb="11">
      <t>タントウ</t>
    </rPh>
    <rPh sb="11" eb="12">
      <t>シャ</t>
    </rPh>
    <rPh sb="12" eb="13">
      <t>スウ</t>
    </rPh>
    <phoneticPr fontId="2"/>
  </si>
  <si>
    <t>１人１月あたりの経費見積（税抜）
基本的経費</t>
    <rPh sb="1" eb="2">
      <t>ニン</t>
    </rPh>
    <rPh sb="3" eb="4">
      <t>ツキ</t>
    </rPh>
    <rPh sb="8" eb="10">
      <t>ケイヒ</t>
    </rPh>
    <rPh sb="10" eb="12">
      <t>ミツ</t>
    </rPh>
    <rPh sb="13" eb="14">
      <t>ゼイ</t>
    </rPh>
    <rPh sb="14" eb="15">
      <t>ヌ</t>
    </rPh>
    <rPh sb="17" eb="19">
      <t>キホン</t>
    </rPh>
    <rPh sb="19" eb="20">
      <t>テキ</t>
    </rPh>
    <rPh sb="20" eb="22">
      <t>ケイヒ</t>
    </rPh>
    <phoneticPr fontId="2"/>
  </si>
  <si>
    <t>１人１月あたりの経費見積（税抜）
訓練単価</t>
    <rPh sb="0" eb="2">
      <t>ヒトリ</t>
    </rPh>
    <rPh sb="1" eb="2">
      <t>ニン</t>
    </rPh>
    <rPh sb="3" eb="4">
      <t>ツキ</t>
    </rPh>
    <rPh sb="8" eb="10">
      <t>ケイヒ</t>
    </rPh>
    <rPh sb="10" eb="12">
      <t>ミツ</t>
    </rPh>
    <rPh sb="13" eb="14">
      <t>ゼイ</t>
    </rPh>
    <rPh sb="14" eb="15">
      <t>ヌ</t>
    </rPh>
    <rPh sb="17" eb="19">
      <t>クンレン</t>
    </rPh>
    <rPh sb="19" eb="21">
      <t>タンカ</t>
    </rPh>
    <phoneticPr fontId="2"/>
  </si>
  <si>
    <t>受講方法</t>
    <rPh sb="0" eb="2">
      <t>ジュコウ</t>
    </rPh>
    <rPh sb="2" eb="4">
      <t>ホウホウ</t>
    </rPh>
    <phoneticPr fontId="2"/>
  </si>
  <si>
    <t>パソコンでの受講が可能</t>
    <rPh sb="6" eb="8">
      <t>ジュコウ</t>
    </rPh>
    <rPh sb="9" eb="11">
      <t>カノウ</t>
    </rPh>
    <phoneticPr fontId="2"/>
  </si>
  <si>
    <t>パソコン以外のデバイスでも受講が可能</t>
    <rPh sb="4" eb="6">
      <t>イガイ</t>
    </rPh>
    <rPh sb="13" eb="15">
      <t>ジュコウ</t>
    </rPh>
    <rPh sb="16" eb="18">
      <t>カノウ</t>
    </rPh>
    <phoneticPr fontId="2"/>
  </si>
  <si>
    <t>具体的なパソコン以外の受講可能なデバイス</t>
    <rPh sb="0" eb="3">
      <t>グタイテキ</t>
    </rPh>
    <rPh sb="8" eb="10">
      <t>イガイ</t>
    </rPh>
    <rPh sb="11" eb="13">
      <t>ジュコウ</t>
    </rPh>
    <rPh sb="13" eb="15">
      <t>カノウ</t>
    </rPh>
    <phoneticPr fontId="2"/>
  </si>
  <si>
    <t>訓練コース１</t>
    <rPh sb="0" eb="2">
      <t>クンレン</t>
    </rPh>
    <phoneticPr fontId="2"/>
  </si>
  <si>
    <t>訓練コース３</t>
    <rPh sb="0" eb="2">
      <t>クンレン</t>
    </rPh>
    <phoneticPr fontId="2"/>
  </si>
  <si>
    <t>訓練時間内訳</t>
    <rPh sb="0" eb="2">
      <t>クンレン</t>
    </rPh>
    <rPh sb="2" eb="4">
      <t>ジカン</t>
    </rPh>
    <rPh sb="4" eb="6">
      <t>ウチワケ</t>
    </rPh>
    <phoneticPr fontId="2"/>
  </si>
  <si>
    <t>総訓練時間</t>
    <rPh sb="0" eb="1">
      <t>ソウ</t>
    </rPh>
    <rPh sb="1" eb="3">
      <t>クンレン</t>
    </rPh>
    <rPh sb="3" eb="5">
      <t>ジカン</t>
    </rPh>
    <phoneticPr fontId="2"/>
  </si>
  <si>
    <t>うち
動画コンテンツの時間数</t>
    <rPh sb="3" eb="5">
      <t>ドウガ</t>
    </rPh>
    <rPh sb="11" eb="14">
      <t>ジカンスウ</t>
    </rPh>
    <phoneticPr fontId="2"/>
  </si>
  <si>
    <t>うち
動画以外のコンテンツの時間数</t>
    <rPh sb="3" eb="5">
      <t>ドウガ</t>
    </rPh>
    <rPh sb="5" eb="7">
      <t>イガイ</t>
    </rPh>
    <rPh sb="14" eb="17">
      <t>ジカンスウ</t>
    </rPh>
    <phoneticPr fontId="2"/>
  </si>
  <si>
    <t>スクーリング内容</t>
    <rPh sb="6" eb="8">
      <t>ナイヨウ</t>
    </rPh>
    <phoneticPr fontId="2"/>
  </si>
  <si>
    <t>カリキュラムが一部選択制となっている</t>
    <rPh sb="7" eb="9">
      <t>イチブ</t>
    </rPh>
    <rPh sb="9" eb="12">
      <t>センタクセイ</t>
    </rPh>
    <phoneticPr fontId="2"/>
  </si>
  <si>
    <t>早期修了者向けの追加コンテンツが提供できる。</t>
    <rPh sb="0" eb="2">
      <t>ソウキ</t>
    </rPh>
    <rPh sb="2" eb="4">
      <t>シュウリョウ</t>
    </rPh>
    <rPh sb="4" eb="5">
      <t>シャ</t>
    </rPh>
    <rPh sb="5" eb="6">
      <t>ム</t>
    </rPh>
    <rPh sb="8" eb="10">
      <t>ツイカ</t>
    </rPh>
    <rPh sb="16" eb="18">
      <t>テイキョウ</t>
    </rPh>
    <phoneticPr fontId="2"/>
  </si>
  <si>
    <t>予備日が設定できる</t>
    <rPh sb="0" eb="3">
      <t>ヨビビ</t>
    </rPh>
    <rPh sb="4" eb="6">
      <t>セッテイ</t>
    </rPh>
    <phoneticPr fontId="2"/>
  </si>
  <si>
    <t>不参加者へのフォローを行える</t>
    <rPh sb="0" eb="3">
      <t>フサンカ</t>
    </rPh>
    <rPh sb="3" eb="4">
      <t>シャ</t>
    </rPh>
    <rPh sb="11" eb="12">
      <t>オコナ</t>
    </rPh>
    <phoneticPr fontId="2"/>
  </si>
  <si>
    <t>学習管理システム</t>
    <rPh sb="0" eb="2">
      <t>ガクシュウ</t>
    </rPh>
    <rPh sb="2" eb="4">
      <t>カンリ</t>
    </rPh>
    <phoneticPr fontId="2"/>
  </si>
  <si>
    <t>訓練コース数</t>
    <rPh sb="0" eb="2">
      <t>クンレン</t>
    </rPh>
    <rPh sb="5" eb="6">
      <t>スウ</t>
    </rPh>
    <phoneticPr fontId="2"/>
  </si>
  <si>
    <t>在宅で受講可能な就職支援</t>
    <rPh sb="0" eb="2">
      <t>ザイタク</t>
    </rPh>
    <rPh sb="3" eb="5">
      <t>ジュコウ</t>
    </rPh>
    <rPh sb="5" eb="7">
      <t>カノウ</t>
    </rPh>
    <rPh sb="8" eb="10">
      <t>シュウショク</t>
    </rPh>
    <rPh sb="10" eb="12">
      <t>シエン</t>
    </rPh>
    <phoneticPr fontId="2"/>
  </si>
  <si>
    <t>求人情報の提供</t>
    <rPh sb="0" eb="2">
      <t>キュウジン</t>
    </rPh>
    <rPh sb="2" eb="4">
      <t>ジョウホウ</t>
    </rPh>
    <rPh sb="5" eb="7">
      <t>テイキョウ</t>
    </rPh>
    <phoneticPr fontId="2"/>
  </si>
  <si>
    <t>見積額の総額（税抜）</t>
    <rPh sb="0" eb="2">
      <t>ミツ</t>
    </rPh>
    <rPh sb="2" eb="3">
      <t>ガク</t>
    </rPh>
    <rPh sb="4" eb="6">
      <t>ソウガク</t>
    </rPh>
    <rPh sb="7" eb="8">
      <t>ゼイ</t>
    </rPh>
    <rPh sb="8" eb="9">
      <t>ヌ</t>
    </rPh>
    <phoneticPr fontId="2"/>
  </si>
  <si>
    <t>受託提案入校時期</t>
    <rPh sb="0" eb="2">
      <t>ジュタク</t>
    </rPh>
    <rPh sb="2" eb="4">
      <t>テイアン</t>
    </rPh>
    <rPh sb="4" eb="6">
      <t>ニュウコウ</t>
    </rPh>
    <rPh sb="6" eb="8">
      <t>ジキ</t>
    </rPh>
    <phoneticPr fontId="2"/>
  </si>
  <si>
    <t>学校の属性※１</t>
    <rPh sb="0" eb="2">
      <t>ガッコウ</t>
    </rPh>
    <rPh sb="3" eb="5">
      <t>ゾクセイ</t>
    </rPh>
    <phoneticPr fontId="2"/>
  </si>
  <si>
    <t>※１　専修学校・企業・事業主・NPO・その他(具体的に)</t>
    <rPh sb="3" eb="5">
      <t>センシュウ</t>
    </rPh>
    <rPh sb="5" eb="7">
      <t>ガッコウ</t>
    </rPh>
    <rPh sb="8" eb="10">
      <t>キギョウ</t>
    </rPh>
    <rPh sb="11" eb="14">
      <t>ジギョウヌシ</t>
    </rPh>
    <rPh sb="21" eb="22">
      <t>タ</t>
    </rPh>
    <rPh sb="23" eb="26">
      <t>グタイテキ</t>
    </rPh>
    <phoneticPr fontId="2"/>
  </si>
  <si>
    <t>受講対象者
要件
（具体的に）
※５</t>
  </si>
  <si>
    <t>受講対象者
要件
（具体的に）
※５</t>
    <phoneticPr fontId="2"/>
  </si>
  <si>
    <t>※５　訓練開始前に受講対象者が取得していることが望ましい資格等</t>
    <rPh sb="3" eb="5">
      <t>クンレン</t>
    </rPh>
    <rPh sb="5" eb="8">
      <t>カイシマエ</t>
    </rPh>
    <rPh sb="9" eb="11">
      <t>ジュコウ</t>
    </rPh>
    <rPh sb="11" eb="14">
      <t>タイショウシャ</t>
    </rPh>
    <rPh sb="15" eb="17">
      <t>シュトク</t>
    </rPh>
    <rPh sb="24" eb="25">
      <t>ノゾ</t>
    </rPh>
    <rPh sb="28" eb="30">
      <t>シカク</t>
    </rPh>
    <rPh sb="30" eb="31">
      <t>ナド</t>
    </rPh>
    <phoneticPr fontId="2"/>
  </si>
  <si>
    <t>1　契約者等</t>
    <rPh sb="2" eb="3">
      <t>チギリ</t>
    </rPh>
    <rPh sb="3" eb="4">
      <t>ヤク</t>
    </rPh>
    <rPh sb="4" eb="5">
      <t>シャ</t>
    </rPh>
    <rPh sb="5" eb="6">
      <t>ナド</t>
    </rPh>
    <phoneticPr fontId="2"/>
  </si>
  <si>
    <t>契約者住所</t>
    <rPh sb="0" eb="3">
      <t>ケイヤクシャ</t>
    </rPh>
    <rPh sb="3" eb="5">
      <t>ジュウショ</t>
    </rPh>
    <phoneticPr fontId="2"/>
  </si>
  <si>
    <t>電　　　話</t>
    <rPh sb="0" eb="1">
      <t>デン</t>
    </rPh>
    <rPh sb="4" eb="5">
      <t>ハナシ</t>
    </rPh>
    <phoneticPr fontId="2"/>
  </si>
  <si>
    <t>実施機関名称</t>
    <rPh sb="0" eb="2">
      <t>ジッシ</t>
    </rPh>
    <rPh sb="2" eb="4">
      <t>キカン</t>
    </rPh>
    <rPh sb="4" eb="6">
      <t>メイショウ</t>
    </rPh>
    <phoneticPr fontId="2"/>
  </si>
  <si>
    <t>所　在　地</t>
    <rPh sb="0" eb="1">
      <t>トコロ</t>
    </rPh>
    <rPh sb="2" eb="3">
      <t>ザイ</t>
    </rPh>
    <rPh sb="4" eb="5">
      <t>チ</t>
    </rPh>
    <phoneticPr fontId="2"/>
  </si>
  <si>
    <t>事務体制</t>
    <rPh sb="0" eb="2">
      <t>ジム</t>
    </rPh>
    <rPh sb="2" eb="4">
      <t>タイセイ</t>
    </rPh>
    <phoneticPr fontId="2"/>
  </si>
  <si>
    <t>個人情報
管理体制</t>
    <rPh sb="0" eb="2">
      <t>コジン</t>
    </rPh>
    <rPh sb="2" eb="4">
      <t>ジョウホウ</t>
    </rPh>
    <rPh sb="5" eb="7">
      <t>カンリ</t>
    </rPh>
    <rPh sb="7" eb="9">
      <t>タイセイ</t>
    </rPh>
    <phoneticPr fontId="2"/>
  </si>
  <si>
    <t>具体的な管理方法</t>
    <rPh sb="0" eb="3">
      <t>グタイテキ</t>
    </rPh>
    <rPh sb="4" eb="6">
      <t>カンリ</t>
    </rPh>
    <rPh sb="6" eb="8">
      <t>ホウホウ</t>
    </rPh>
    <phoneticPr fontId="2"/>
  </si>
  <si>
    <t>見　積　金　額</t>
    <rPh sb="0" eb="1">
      <t>ケン</t>
    </rPh>
    <rPh sb="2" eb="3">
      <t>セキ</t>
    </rPh>
    <rPh sb="4" eb="5">
      <t>キン</t>
    </rPh>
    <rPh sb="6" eb="7">
      <t>ガク</t>
    </rPh>
    <phoneticPr fontId="2"/>
  </si>
  <si>
    <t>（内　訳）</t>
    <rPh sb="1" eb="2">
      <t>ウチ</t>
    </rPh>
    <rPh sb="3" eb="4">
      <t>ヤク</t>
    </rPh>
    <phoneticPr fontId="2"/>
  </si>
  <si>
    <t>円 ×</t>
    <phoneticPr fontId="2"/>
  </si>
  <si>
    <t>人　＝</t>
    <phoneticPr fontId="2"/>
  </si>
  <si>
    <t>円</t>
    <phoneticPr fontId="2"/>
  </si>
  <si>
    <t>連　　絡　　先</t>
    <rPh sb="0" eb="1">
      <t>レン</t>
    </rPh>
    <rPh sb="3" eb="4">
      <t>ラク</t>
    </rPh>
    <rPh sb="6" eb="7">
      <t>サキ</t>
    </rPh>
    <phoneticPr fontId="2"/>
  </si>
  <si>
    <t>担当者名</t>
    <rPh sb="0" eb="4">
      <t>タントウシャメイ</t>
    </rPh>
    <phoneticPr fontId="2"/>
  </si>
  <si>
    <t>メール
アドレス</t>
    <phoneticPr fontId="2"/>
  </si>
  <si>
    <t>受講可能月</t>
    <rPh sb="0" eb="2">
      <t>ジュコウ</t>
    </rPh>
    <rPh sb="2" eb="4">
      <t>カノウ</t>
    </rPh>
    <rPh sb="4" eb="5">
      <t>ヅキ</t>
    </rPh>
    <phoneticPr fontId="2"/>
  </si>
  <si>
    <t>事務部門の常勤担当者数</t>
    <rPh sb="0" eb="2">
      <t>ジム</t>
    </rPh>
    <rPh sb="2" eb="4">
      <t>ブモン</t>
    </rPh>
    <rPh sb="5" eb="7">
      <t>ジョウキン</t>
    </rPh>
    <rPh sb="7" eb="9">
      <t>タントウ</t>
    </rPh>
    <rPh sb="9" eb="10">
      <t>シャ</t>
    </rPh>
    <rPh sb="10" eb="11">
      <t>スウ</t>
    </rPh>
    <phoneticPr fontId="2"/>
  </si>
  <si>
    <t>実施機関所在地等</t>
    <rPh sb="0" eb="2">
      <t>ジッシ</t>
    </rPh>
    <rPh sb="2" eb="4">
      <t>キカン</t>
    </rPh>
    <rPh sb="4" eb="7">
      <t>ショザイチ</t>
    </rPh>
    <rPh sb="7" eb="8">
      <t>トウ</t>
    </rPh>
    <phoneticPr fontId="2"/>
  </si>
  <si>
    <t>実施機関名</t>
    <rPh sb="0" eb="2">
      <t>ジッシ</t>
    </rPh>
    <rPh sb="2" eb="4">
      <t>キカン</t>
    </rPh>
    <rPh sb="4" eb="5">
      <t>メイ</t>
    </rPh>
    <phoneticPr fontId="2"/>
  </si>
  <si>
    <t>円　（税抜）</t>
    <rPh sb="0" eb="1">
      <t>エン</t>
    </rPh>
    <rPh sb="3" eb="5">
      <t>ゼイヌキ</t>
    </rPh>
    <phoneticPr fontId="2"/>
  </si>
  <si>
    <t>パソコンでの受講</t>
    <rPh sb="6" eb="8">
      <t>ジュコウ</t>
    </rPh>
    <phoneticPr fontId="2"/>
  </si>
  <si>
    <t>パソコン以外のデバイスでの受講</t>
    <rPh sb="4" eb="6">
      <t>イガイ</t>
    </rPh>
    <rPh sb="13" eb="15">
      <t>ジュコウ</t>
    </rPh>
    <phoneticPr fontId="2"/>
  </si>
  <si>
    <t>パソコン以外に受講可能なデバイス</t>
    <rPh sb="4" eb="6">
      <t>イガイ</t>
    </rPh>
    <rPh sb="7" eb="9">
      <t>ジュコウ</t>
    </rPh>
    <rPh sb="9" eb="11">
      <t>カノウ</t>
    </rPh>
    <phoneticPr fontId="2"/>
  </si>
  <si>
    <t>学習管理システム</t>
    <rPh sb="0" eb="2">
      <t>ガクシュウ</t>
    </rPh>
    <rPh sb="2" eb="4">
      <t>カンリ</t>
    </rPh>
    <phoneticPr fontId="2"/>
  </si>
  <si>
    <t>eラーニング
コンテンツ
の種類</t>
    <rPh sb="14" eb="16">
      <t>シュルイ</t>
    </rPh>
    <phoneticPr fontId="2"/>
  </si>
  <si>
    <t xml:space="preserve">  A 汎用eラーニングコンテンツ使用（提供会社又は製作会社名:　　　　　　           　　　　　）
　B オリジナルコンテンツ使用（自ら作成しているもの）
　C その他（　　　　　　　　　　　　　　　　　　　　　　　　　　　　　）</t>
    <rPh sb="4" eb="6">
      <t>ハンヨウ</t>
    </rPh>
    <rPh sb="17" eb="19">
      <t>シヨウ</t>
    </rPh>
    <rPh sb="20" eb="22">
      <t>テイキョウ</t>
    </rPh>
    <rPh sb="22" eb="24">
      <t>カイシャ</t>
    </rPh>
    <rPh sb="24" eb="25">
      <t>マタ</t>
    </rPh>
    <rPh sb="26" eb="28">
      <t>セイサク</t>
    </rPh>
    <rPh sb="28" eb="29">
      <t>カイ</t>
    </rPh>
    <rPh sb="29" eb="30">
      <t>シャ</t>
    </rPh>
    <rPh sb="30" eb="31">
      <t>メイ</t>
    </rPh>
    <rPh sb="70" eb="72">
      <t>シヨウ</t>
    </rPh>
    <rPh sb="73" eb="74">
      <t>ミズカ</t>
    </rPh>
    <rPh sb="75" eb="77">
      <t>サクセイ</t>
    </rPh>
    <rPh sb="91" eb="92">
      <t>タ</t>
    </rPh>
    <phoneticPr fontId="2"/>
  </si>
  <si>
    <r>
      <t xml:space="preserve">必要な設備
</t>
    </r>
    <r>
      <rPr>
        <sz val="9"/>
        <rFont val="ＭＳ Ｐ明朝"/>
        <family val="1"/>
        <charset val="128"/>
      </rPr>
      <t>（アプリケーション
ソフト等）</t>
    </r>
    <rPh sb="0" eb="2">
      <t>ヒツヨウ</t>
    </rPh>
    <rPh sb="3" eb="5">
      <t>セツビ</t>
    </rPh>
    <rPh sb="19" eb="20">
      <t>トウ</t>
    </rPh>
    <phoneticPr fontId="2"/>
  </si>
  <si>
    <t>訓練コース名</t>
    <rPh sb="0" eb="2">
      <t>クンレン</t>
    </rPh>
    <rPh sb="5" eb="6">
      <t>メイ</t>
    </rPh>
    <phoneticPr fontId="2"/>
  </si>
  <si>
    <t>訓練コース２</t>
    <rPh sb="0" eb="2">
      <t>クンレン</t>
    </rPh>
    <phoneticPr fontId="2"/>
  </si>
  <si>
    <t>訓練カリキュラム</t>
    <rPh sb="0" eb="2">
      <t>クンレン</t>
    </rPh>
    <phoneticPr fontId="2"/>
  </si>
  <si>
    <t>目標とする資格</t>
    <rPh sb="0" eb="2">
      <t>モクヒョウ</t>
    </rPh>
    <rPh sb="5" eb="7">
      <t>シカク</t>
    </rPh>
    <phoneticPr fontId="2"/>
  </si>
  <si>
    <t>許可機関名</t>
    <rPh sb="0" eb="2">
      <t>キョカ</t>
    </rPh>
    <rPh sb="2" eb="4">
      <t>キカン</t>
    </rPh>
    <rPh sb="4" eb="5">
      <t>メイ</t>
    </rPh>
    <phoneticPr fontId="2"/>
  </si>
  <si>
    <t>※ ４ 訓練の概要「教育部門」全講師人数分記載すること。</t>
    <rPh sb="4" eb="6">
      <t>クンレン</t>
    </rPh>
    <rPh sb="7" eb="9">
      <t>ガイヨウ</t>
    </rPh>
    <rPh sb="10" eb="12">
      <t>キョウイク</t>
    </rPh>
    <rPh sb="12" eb="14">
      <t>ブモン</t>
    </rPh>
    <rPh sb="15" eb="16">
      <t>ゼン</t>
    </rPh>
    <rPh sb="16" eb="18">
      <t>コウシ</t>
    </rPh>
    <rPh sb="18" eb="21">
      <t>ニンズウブン</t>
    </rPh>
    <rPh sb="21" eb="23">
      <t>キサイ</t>
    </rPh>
    <phoneticPr fontId="2"/>
  </si>
  <si>
    <t>※ﾘｽﾄ1</t>
    <phoneticPr fontId="2"/>
  </si>
  <si>
    <t>※ﾘｽﾄ2</t>
    <phoneticPr fontId="2"/>
  </si>
  <si>
    <t>氏　　名</t>
    <rPh sb="0" eb="1">
      <t>シ</t>
    </rPh>
    <rPh sb="3" eb="4">
      <t>メイ</t>
    </rPh>
    <phoneticPr fontId="2"/>
  </si>
  <si>
    <r>
      <t xml:space="preserve">年齢
</t>
    </r>
    <r>
      <rPr>
        <sz val="7"/>
        <rFont val="ＭＳ Ｐゴシック"/>
        <family val="3"/>
        <charset val="128"/>
      </rPr>
      <t>※提案時</t>
    </r>
    <rPh sb="0" eb="2">
      <t>ネンレイ</t>
    </rPh>
    <rPh sb="5" eb="7">
      <t>テイアン</t>
    </rPh>
    <rPh sb="7" eb="8">
      <t>ジ</t>
    </rPh>
    <phoneticPr fontId="2"/>
  </si>
  <si>
    <t>担当科目</t>
    <rPh sb="0" eb="2">
      <t>タントウ</t>
    </rPh>
    <rPh sb="2" eb="4">
      <t>カモク</t>
    </rPh>
    <phoneticPr fontId="2"/>
  </si>
  <si>
    <r>
      <t>講師資格　</t>
    </r>
    <r>
      <rPr>
        <sz val="8"/>
        <rFont val="ＭＳ Ｐゴシック"/>
        <family val="3"/>
        <charset val="128"/>
      </rPr>
      <t>※要件参照</t>
    </r>
    <rPh sb="0" eb="2">
      <t>コウシ</t>
    </rPh>
    <rPh sb="2" eb="4">
      <t>シカク</t>
    </rPh>
    <rPh sb="6" eb="8">
      <t>ヨウケン</t>
    </rPh>
    <rPh sb="8" eb="10">
      <t>サンショウ</t>
    </rPh>
    <phoneticPr fontId="2"/>
  </si>
  <si>
    <t>今回の担当科目に関する経験年数（通算）</t>
    <rPh sb="0" eb="2">
      <t>コンカイ</t>
    </rPh>
    <rPh sb="3" eb="5">
      <t>タントウ</t>
    </rPh>
    <rPh sb="5" eb="7">
      <t>カモク</t>
    </rPh>
    <rPh sb="8" eb="9">
      <t>カン</t>
    </rPh>
    <rPh sb="11" eb="13">
      <t>ケイケン</t>
    </rPh>
    <rPh sb="13" eb="15">
      <t>ネンスウ</t>
    </rPh>
    <rPh sb="16" eb="18">
      <t>ツウサン</t>
    </rPh>
    <phoneticPr fontId="2"/>
  </si>
  <si>
    <t>大学院卒</t>
    <rPh sb="0" eb="2">
      <t>ダイガク</t>
    </rPh>
    <rPh sb="2" eb="3">
      <t>イン</t>
    </rPh>
    <rPh sb="3" eb="4">
      <t>ソツ</t>
    </rPh>
    <phoneticPr fontId="2"/>
  </si>
  <si>
    <t>2-(1)</t>
    <phoneticPr fontId="2"/>
  </si>
  <si>
    <t>学歴等</t>
    <rPh sb="0" eb="2">
      <t>ガクレキ</t>
    </rPh>
    <rPh sb="2" eb="3">
      <t>トウ</t>
    </rPh>
    <phoneticPr fontId="2"/>
  </si>
  <si>
    <t>指導員資格有</t>
    <rPh sb="0" eb="3">
      <t>シドウイン</t>
    </rPh>
    <rPh sb="3" eb="5">
      <t>シカク</t>
    </rPh>
    <rPh sb="5" eb="6">
      <t>アリ</t>
    </rPh>
    <phoneticPr fontId="2"/>
  </si>
  <si>
    <t>下記要件２に該当</t>
    <rPh sb="0" eb="2">
      <t>カキ</t>
    </rPh>
    <rPh sb="2" eb="4">
      <t>ヨウケン</t>
    </rPh>
    <rPh sb="6" eb="8">
      <t>ガイトウ</t>
    </rPh>
    <phoneticPr fontId="2"/>
  </si>
  <si>
    <t>講師経験</t>
    <rPh sb="0" eb="2">
      <t>コウシ</t>
    </rPh>
    <rPh sb="2" eb="4">
      <t>ケイケン</t>
    </rPh>
    <phoneticPr fontId="2"/>
  </si>
  <si>
    <t>実務経験</t>
    <rPh sb="0" eb="2">
      <t>ジツム</t>
    </rPh>
    <rPh sb="2" eb="4">
      <t>ケイケン</t>
    </rPh>
    <phoneticPr fontId="2"/>
  </si>
  <si>
    <t>大卒</t>
    <rPh sb="0" eb="2">
      <t>ダイソツ</t>
    </rPh>
    <phoneticPr fontId="2"/>
  </si>
  <si>
    <t>2-(2)</t>
  </si>
  <si>
    <t>東京 太郎</t>
    <rPh sb="0" eb="2">
      <t>トウキョウ</t>
    </rPh>
    <rPh sb="3" eb="5">
      <t>タロウ</t>
    </rPh>
    <phoneticPr fontId="2"/>
  </si>
  <si>
    <t>○</t>
    <phoneticPr fontId="2"/>
  </si>
  <si>
    <t>××</t>
    <phoneticPr fontId="2"/>
  </si>
  <si>
    <t>短大卒</t>
    <rPh sb="0" eb="2">
      <t>タンダイ</t>
    </rPh>
    <rPh sb="2" eb="3">
      <t>ソツ</t>
    </rPh>
    <phoneticPr fontId="2"/>
  </si>
  <si>
    <t>2-(3)</t>
  </si>
  <si>
    <t>新宿　花子</t>
    <rPh sb="0" eb="2">
      <t>シンジュク</t>
    </rPh>
    <rPh sb="3" eb="5">
      <t>ハナコ</t>
    </rPh>
    <phoneticPr fontId="2"/>
  </si>
  <si>
    <t>△△</t>
    <phoneticPr fontId="2"/>
  </si>
  <si>
    <t>高専卒</t>
    <rPh sb="0" eb="2">
      <t>コウセン</t>
    </rPh>
    <rPh sb="2" eb="3">
      <t>ソツ</t>
    </rPh>
    <phoneticPr fontId="2"/>
  </si>
  <si>
    <t>2-(4)</t>
    <phoneticPr fontId="2"/>
  </si>
  <si>
    <t>２年</t>
    <rPh sb="1" eb="2">
      <t>ネン</t>
    </rPh>
    <phoneticPr fontId="2"/>
  </si>
  <si>
    <t>３年</t>
    <rPh sb="1" eb="2">
      <t>ネン</t>
    </rPh>
    <phoneticPr fontId="2"/>
  </si>
  <si>
    <t>１級△△、２級△△、教員免許</t>
    <rPh sb="1" eb="2">
      <t>キュウ</t>
    </rPh>
    <rPh sb="6" eb="7">
      <t>キュウ</t>
    </rPh>
    <rPh sb="10" eb="12">
      <t>キョウイン</t>
    </rPh>
    <rPh sb="12" eb="14">
      <t>メンキョ</t>
    </rPh>
    <phoneticPr fontId="2"/>
  </si>
  <si>
    <t>2-(4)</t>
  </si>
  <si>
    <t>雇用　一郎</t>
    <rPh sb="0" eb="2">
      <t>コヨウ</t>
    </rPh>
    <rPh sb="3" eb="5">
      <t>イチロウ</t>
    </rPh>
    <phoneticPr fontId="2"/>
  </si>
  <si>
    <t>□□</t>
    <phoneticPr fontId="2"/>
  </si>
  <si>
    <t>専門校卒</t>
    <rPh sb="0" eb="2">
      <t>センモン</t>
    </rPh>
    <rPh sb="2" eb="3">
      <t>コウ</t>
    </rPh>
    <rPh sb="3" eb="4">
      <t>ソツ</t>
    </rPh>
    <phoneticPr fontId="2"/>
  </si>
  <si>
    <t>看護師</t>
    <rPh sb="0" eb="2">
      <t>カンゴ</t>
    </rPh>
    <rPh sb="2" eb="3">
      <t>シ</t>
    </rPh>
    <phoneticPr fontId="2"/>
  </si>
  <si>
    <t>2-(5)</t>
  </si>
  <si>
    <t>高卒</t>
    <rPh sb="0" eb="2">
      <t>コウソツ</t>
    </rPh>
    <phoneticPr fontId="2"/>
  </si>
  <si>
    <t>2-(6)</t>
  </si>
  <si>
    <t>8年</t>
    <rPh sb="1" eb="2">
      <t>ネン</t>
    </rPh>
    <phoneticPr fontId="2"/>
  </si>
  <si>
    <t>※要件</t>
    <rPh sb="1" eb="3">
      <t>ヨウケン</t>
    </rPh>
    <phoneticPr fontId="2"/>
  </si>
  <si>
    <t>「主担当講師は必ず、以下のどちらかの要件に該当する者とする。」</t>
    <rPh sb="1" eb="2">
      <t>シュ</t>
    </rPh>
    <rPh sb="2" eb="4">
      <t>タントウ</t>
    </rPh>
    <rPh sb="4" eb="6">
      <t>コウシ</t>
    </rPh>
    <rPh sb="7" eb="8">
      <t>カナラ</t>
    </rPh>
    <rPh sb="10" eb="12">
      <t>イカ</t>
    </rPh>
    <rPh sb="18" eb="20">
      <t>ヨウケン</t>
    </rPh>
    <rPh sb="21" eb="23">
      <t>ガイトウ</t>
    </rPh>
    <rPh sb="25" eb="26">
      <t>モノ</t>
    </rPh>
    <phoneticPr fontId="2"/>
  </si>
  <si>
    <t>　２．職業能力開発促進法第三十条の二第二項の規定に該当すると認められる、以下の者（規則第四八条の三において、次の者とされている）</t>
    <rPh sb="3" eb="5">
      <t>ショクギョウ</t>
    </rPh>
    <rPh sb="5" eb="7">
      <t>ノウリョク</t>
    </rPh>
    <rPh sb="7" eb="9">
      <t>カイハツ</t>
    </rPh>
    <rPh sb="9" eb="12">
      <t>ソクシンホウ</t>
    </rPh>
    <rPh sb="12" eb="13">
      <t>ダイ</t>
    </rPh>
    <rPh sb="13" eb="15">
      <t>３０</t>
    </rPh>
    <rPh sb="15" eb="16">
      <t>ジョウ</t>
    </rPh>
    <rPh sb="17" eb="18">
      <t>２</t>
    </rPh>
    <rPh sb="18" eb="19">
      <t>ダイ</t>
    </rPh>
    <rPh sb="19" eb="20">
      <t>２</t>
    </rPh>
    <rPh sb="20" eb="21">
      <t>コウ</t>
    </rPh>
    <rPh sb="22" eb="24">
      <t>キテイ</t>
    </rPh>
    <rPh sb="25" eb="27">
      <t>ガイトウ</t>
    </rPh>
    <rPh sb="30" eb="31">
      <t>ミト</t>
    </rPh>
    <rPh sb="36" eb="38">
      <t>イカ</t>
    </rPh>
    <rPh sb="39" eb="40">
      <t>モノ</t>
    </rPh>
    <rPh sb="41" eb="43">
      <t>キソク</t>
    </rPh>
    <rPh sb="43" eb="44">
      <t>ダイ</t>
    </rPh>
    <rPh sb="44" eb="45">
      <t>ヨン</t>
    </rPh>
    <rPh sb="45" eb="46">
      <t>ハチ</t>
    </rPh>
    <rPh sb="46" eb="47">
      <t>ジョウ</t>
    </rPh>
    <rPh sb="48" eb="49">
      <t>サン</t>
    </rPh>
    <rPh sb="54" eb="55">
      <t>ツギ</t>
    </rPh>
    <rPh sb="56" eb="57">
      <t>モノ</t>
    </rPh>
    <phoneticPr fontId="2"/>
  </si>
  <si>
    <r>
      <t>　　　（１）</t>
    </r>
    <r>
      <rPr>
        <sz val="11"/>
        <color indexed="10"/>
        <rFont val="ＭＳ Ｐゴシック"/>
        <family val="3"/>
        <charset val="128"/>
      </rPr>
      <t>法第二八条第一項に規定する職業訓練に係る教科（以下「教科」という。）に関し</t>
    </r>
    <r>
      <rPr>
        <sz val="11"/>
        <rFont val="ＭＳ Ｐゴシック"/>
        <family val="3"/>
        <charset val="128"/>
      </rPr>
      <t>、</t>
    </r>
    <r>
      <rPr>
        <u val="double"/>
        <sz val="11"/>
        <rFont val="ＭＳ Ｐゴシック"/>
        <family val="3"/>
        <charset val="128"/>
      </rPr>
      <t>応用課程の高度職業訓練を修了</t>
    </r>
    <r>
      <rPr>
        <sz val="11"/>
        <rFont val="ＭＳ Ｐゴシック"/>
        <family val="3"/>
        <charset val="128"/>
      </rPr>
      <t>したもので、その後</t>
    </r>
    <r>
      <rPr>
        <u/>
        <sz val="11"/>
        <rFont val="ＭＳ Ｐゴシック"/>
        <family val="3"/>
        <charset val="128"/>
      </rPr>
      <t>一年以上</t>
    </r>
    <r>
      <rPr>
        <sz val="11"/>
        <rFont val="ＭＳ Ｐゴシック"/>
        <family val="3"/>
        <charset val="128"/>
      </rPr>
      <t>の</t>
    </r>
    <rPh sb="6" eb="7">
      <t>ホウ</t>
    </rPh>
    <rPh sb="7" eb="8">
      <t>ダイ</t>
    </rPh>
    <rPh sb="8" eb="9">
      <t>ニ</t>
    </rPh>
    <rPh sb="9" eb="10">
      <t>８</t>
    </rPh>
    <rPh sb="10" eb="11">
      <t>ジョウ</t>
    </rPh>
    <rPh sb="11" eb="12">
      <t>ダイ</t>
    </rPh>
    <rPh sb="12" eb="14">
      <t>イッコウ</t>
    </rPh>
    <rPh sb="15" eb="17">
      <t>キテイ</t>
    </rPh>
    <rPh sb="19" eb="21">
      <t>ショクギョウ</t>
    </rPh>
    <rPh sb="21" eb="23">
      <t>クンレン</t>
    </rPh>
    <rPh sb="24" eb="25">
      <t>カカ</t>
    </rPh>
    <rPh sb="26" eb="28">
      <t>キョウカ</t>
    </rPh>
    <rPh sb="29" eb="31">
      <t>イカ</t>
    </rPh>
    <rPh sb="32" eb="34">
      <t>キョウカ</t>
    </rPh>
    <rPh sb="41" eb="42">
      <t>カン</t>
    </rPh>
    <rPh sb="44" eb="46">
      <t>オウヨウ</t>
    </rPh>
    <rPh sb="46" eb="48">
      <t>カテイ</t>
    </rPh>
    <rPh sb="49" eb="51">
      <t>コウド</t>
    </rPh>
    <rPh sb="51" eb="53">
      <t>ショクギョウ</t>
    </rPh>
    <rPh sb="53" eb="55">
      <t>クンレン</t>
    </rPh>
    <rPh sb="56" eb="58">
      <t>シュウリョウ</t>
    </rPh>
    <rPh sb="66" eb="67">
      <t>ゴ</t>
    </rPh>
    <rPh sb="67" eb="71">
      <t>１ネンイジョウ</t>
    </rPh>
    <phoneticPr fontId="2"/>
  </si>
  <si>
    <t xml:space="preserve">           実務の経験を有する者</t>
    <rPh sb="11" eb="13">
      <t>ジツム</t>
    </rPh>
    <rPh sb="14" eb="16">
      <t>ケイケン</t>
    </rPh>
    <rPh sb="17" eb="18">
      <t>ユウ</t>
    </rPh>
    <rPh sb="20" eb="21">
      <t>モノ</t>
    </rPh>
    <phoneticPr fontId="2"/>
  </si>
  <si>
    <r>
      <t>　　　（２）</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専門課程の高度職業訓練を修了</t>
    </r>
    <r>
      <rPr>
        <sz val="11"/>
        <rFont val="ＭＳ Ｐゴシック"/>
        <family val="3"/>
        <charset val="128"/>
      </rPr>
      <t>した者で、その後</t>
    </r>
    <r>
      <rPr>
        <u/>
        <sz val="11"/>
        <rFont val="ＭＳ Ｐゴシック"/>
        <family val="3"/>
        <charset val="128"/>
      </rPr>
      <t>三年以上</t>
    </r>
    <r>
      <rPr>
        <sz val="11"/>
        <rFont val="ＭＳ Ｐゴシック"/>
        <family val="3"/>
        <charset val="128"/>
      </rPr>
      <t>の実務の経験を有する者</t>
    </r>
    <rPh sb="6" eb="8">
      <t>キョウカ</t>
    </rPh>
    <rPh sb="9" eb="10">
      <t>カン</t>
    </rPh>
    <rPh sb="12" eb="14">
      <t>センモン</t>
    </rPh>
    <rPh sb="14" eb="16">
      <t>カテイ</t>
    </rPh>
    <rPh sb="17" eb="19">
      <t>コウド</t>
    </rPh>
    <rPh sb="19" eb="21">
      <t>ショクギョウ</t>
    </rPh>
    <rPh sb="21" eb="23">
      <t>クンレン</t>
    </rPh>
    <rPh sb="24" eb="26">
      <t>シュウリョウ</t>
    </rPh>
    <rPh sb="28" eb="29">
      <t>モノ</t>
    </rPh>
    <rPh sb="33" eb="34">
      <t>ゴ</t>
    </rPh>
    <rPh sb="34" eb="38">
      <t>３ネンイジョウ</t>
    </rPh>
    <rPh sb="39" eb="41">
      <t>ジツム</t>
    </rPh>
    <rPh sb="42" eb="44">
      <t>ケイケン</t>
    </rPh>
    <rPh sb="45" eb="46">
      <t>ユウ</t>
    </rPh>
    <rPh sb="48" eb="49">
      <t>モノ</t>
    </rPh>
    <phoneticPr fontId="2"/>
  </si>
  <si>
    <r>
      <t>　　　（３）</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大学（短期大学を除く）を卒業</t>
    </r>
    <r>
      <rPr>
        <sz val="11"/>
        <rFont val="ＭＳ Ｐゴシック"/>
        <family val="3"/>
        <charset val="128"/>
      </rPr>
      <t>した者で、その後</t>
    </r>
    <r>
      <rPr>
        <u/>
        <sz val="11"/>
        <rFont val="ＭＳ Ｐゴシック"/>
        <family val="3"/>
        <charset val="128"/>
      </rPr>
      <t>四年以上</t>
    </r>
    <r>
      <rPr>
        <sz val="11"/>
        <rFont val="ＭＳ Ｐゴシック"/>
        <family val="3"/>
        <charset val="128"/>
      </rPr>
      <t>の実務の経験を有する者</t>
    </r>
    <rPh sb="6" eb="8">
      <t>キョウカ</t>
    </rPh>
    <rPh sb="9" eb="10">
      <t>カン</t>
    </rPh>
    <rPh sb="12" eb="14">
      <t>ダイガク</t>
    </rPh>
    <rPh sb="15" eb="17">
      <t>タンキ</t>
    </rPh>
    <rPh sb="17" eb="19">
      <t>ダイガク</t>
    </rPh>
    <rPh sb="20" eb="21">
      <t>ノゾ</t>
    </rPh>
    <rPh sb="24" eb="26">
      <t>ソツギョウ</t>
    </rPh>
    <rPh sb="28" eb="29">
      <t>モノ</t>
    </rPh>
    <rPh sb="33" eb="34">
      <t>ゴ</t>
    </rPh>
    <rPh sb="34" eb="35">
      <t>４</t>
    </rPh>
    <rPh sb="35" eb="36">
      <t>ネン</t>
    </rPh>
    <rPh sb="36" eb="38">
      <t>イジョウ</t>
    </rPh>
    <rPh sb="39" eb="41">
      <t>ジツム</t>
    </rPh>
    <rPh sb="42" eb="44">
      <t>ケイケン</t>
    </rPh>
    <rPh sb="45" eb="46">
      <t>ユウ</t>
    </rPh>
    <rPh sb="48" eb="49">
      <t>モノ</t>
    </rPh>
    <phoneticPr fontId="2"/>
  </si>
  <si>
    <r>
      <t>　　　（４）</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短期大学又は高等専門学校を卒業</t>
    </r>
    <r>
      <rPr>
        <sz val="11"/>
        <rFont val="ＭＳ Ｐゴシック"/>
        <family val="3"/>
        <charset val="128"/>
      </rPr>
      <t>した者</t>
    </r>
    <r>
      <rPr>
        <sz val="11"/>
        <rFont val="ＭＳ Ｐゴシック"/>
        <family val="3"/>
        <charset val="128"/>
      </rPr>
      <t>で、その後</t>
    </r>
    <r>
      <rPr>
        <u/>
        <sz val="11"/>
        <rFont val="ＭＳ Ｐゴシック"/>
        <family val="3"/>
        <charset val="128"/>
      </rPr>
      <t>五年以上</t>
    </r>
    <r>
      <rPr>
        <sz val="11"/>
        <rFont val="ＭＳ Ｐゴシック"/>
        <family val="3"/>
        <charset val="128"/>
      </rPr>
      <t>の実務の経験を有する者</t>
    </r>
    <rPh sb="6" eb="8">
      <t>キョウカ</t>
    </rPh>
    <rPh sb="9" eb="10">
      <t>カン</t>
    </rPh>
    <rPh sb="12" eb="14">
      <t>タンキ</t>
    </rPh>
    <rPh sb="14" eb="16">
      <t>ダイガク</t>
    </rPh>
    <rPh sb="16" eb="17">
      <t>マタ</t>
    </rPh>
    <rPh sb="18" eb="20">
      <t>コウトウ</t>
    </rPh>
    <rPh sb="20" eb="22">
      <t>センモン</t>
    </rPh>
    <rPh sb="22" eb="24">
      <t>ガッコウ</t>
    </rPh>
    <rPh sb="25" eb="27">
      <t>ソツギョウ</t>
    </rPh>
    <rPh sb="29" eb="30">
      <t>モノ</t>
    </rPh>
    <rPh sb="34" eb="35">
      <t>ゴ</t>
    </rPh>
    <rPh sb="35" eb="36">
      <t>５</t>
    </rPh>
    <rPh sb="36" eb="37">
      <t>ネン</t>
    </rPh>
    <rPh sb="37" eb="39">
      <t>イジョウ</t>
    </rPh>
    <rPh sb="40" eb="42">
      <t>ジツム</t>
    </rPh>
    <rPh sb="43" eb="45">
      <t>ケイケン</t>
    </rPh>
    <rPh sb="46" eb="47">
      <t>ユウ</t>
    </rPh>
    <rPh sb="49" eb="50">
      <t>モノ</t>
    </rPh>
    <phoneticPr fontId="2"/>
  </si>
  <si>
    <r>
      <t>　　　（５）</t>
    </r>
    <r>
      <rPr>
        <sz val="11"/>
        <color indexed="10"/>
        <rFont val="ＭＳ Ｐゴシック"/>
        <family val="3"/>
        <charset val="128"/>
      </rPr>
      <t>教科に関し</t>
    </r>
    <r>
      <rPr>
        <sz val="11"/>
        <rFont val="ＭＳ Ｐゴシック"/>
        <family val="3"/>
        <charset val="128"/>
      </rPr>
      <t>、規則第四六条の規定により職業訓練指導員の免除を受けることができる者</t>
    </r>
    <rPh sb="6" eb="8">
      <t>キョウカ</t>
    </rPh>
    <rPh sb="9" eb="10">
      <t>カン</t>
    </rPh>
    <rPh sb="12" eb="14">
      <t>キソク</t>
    </rPh>
    <rPh sb="14" eb="15">
      <t>ダイ</t>
    </rPh>
    <rPh sb="15" eb="18">
      <t>４６ジョウ</t>
    </rPh>
    <rPh sb="19" eb="21">
      <t>キテイ</t>
    </rPh>
    <rPh sb="24" eb="26">
      <t>ショクギョウ</t>
    </rPh>
    <rPh sb="26" eb="28">
      <t>クンレン</t>
    </rPh>
    <rPh sb="28" eb="31">
      <t>シドウイン</t>
    </rPh>
    <rPh sb="32" eb="34">
      <t>メンジョ</t>
    </rPh>
    <rPh sb="35" eb="36">
      <t>ウ</t>
    </rPh>
    <rPh sb="44" eb="45">
      <t>モノ</t>
    </rPh>
    <phoneticPr fontId="2"/>
  </si>
  <si>
    <t>　　　（６）（１）から（５）までに掲げる者と同等以上の能力を有すると認められる者として厚生労働大臣が別に定める者</t>
    <rPh sb="17" eb="18">
      <t>カカ</t>
    </rPh>
    <rPh sb="20" eb="21">
      <t>モノ</t>
    </rPh>
    <rPh sb="22" eb="24">
      <t>ドウトウ</t>
    </rPh>
    <rPh sb="24" eb="26">
      <t>イジョウ</t>
    </rPh>
    <rPh sb="27" eb="29">
      <t>ノウリョク</t>
    </rPh>
    <rPh sb="30" eb="31">
      <t>ユウ</t>
    </rPh>
    <rPh sb="34" eb="35">
      <t>ミト</t>
    </rPh>
    <rPh sb="39" eb="40">
      <t>モノ</t>
    </rPh>
    <rPh sb="43" eb="45">
      <t>コウセイ</t>
    </rPh>
    <rPh sb="45" eb="47">
      <t>ロウドウ</t>
    </rPh>
    <rPh sb="47" eb="49">
      <t>ダイジン</t>
    </rPh>
    <rPh sb="50" eb="51">
      <t>ベツ</t>
    </rPh>
    <rPh sb="52" eb="53">
      <t>サダ</t>
    </rPh>
    <rPh sb="55" eb="56">
      <t>モノ</t>
    </rPh>
    <phoneticPr fontId="2"/>
  </si>
  <si>
    <r>
      <t>　　　　　①</t>
    </r>
    <r>
      <rPr>
        <sz val="11"/>
        <color indexed="10"/>
        <rFont val="ＭＳ Ｐゴシック"/>
        <family val="3"/>
        <charset val="128"/>
      </rPr>
      <t>教科に関し</t>
    </r>
    <r>
      <rPr>
        <sz val="11"/>
        <rFont val="ＭＳ Ｐゴシック"/>
        <family val="3"/>
        <charset val="128"/>
      </rPr>
      <t>、外国の学校であって大学（短期大学を除く。）と同等以上と認められるものを卒業した者で、その後</t>
    </r>
    <r>
      <rPr>
        <u/>
        <sz val="11"/>
        <rFont val="ＭＳ Ｐゴシック"/>
        <family val="3"/>
        <charset val="128"/>
      </rPr>
      <t>四年以上</t>
    </r>
    <r>
      <rPr>
        <sz val="11"/>
        <rFont val="ＭＳ Ｐゴシック"/>
        <family val="3"/>
        <charset val="128"/>
      </rPr>
      <t>の実務の経験を有するもの</t>
    </r>
    <rPh sb="6" eb="8">
      <t>キョウカ</t>
    </rPh>
    <rPh sb="9" eb="10">
      <t>カン</t>
    </rPh>
    <rPh sb="12" eb="14">
      <t>ガイコク</t>
    </rPh>
    <rPh sb="15" eb="17">
      <t>ガッコウ</t>
    </rPh>
    <rPh sb="21" eb="23">
      <t>ダイガク</t>
    </rPh>
    <rPh sb="24" eb="26">
      <t>タンキ</t>
    </rPh>
    <rPh sb="26" eb="28">
      <t>ダイガク</t>
    </rPh>
    <rPh sb="29" eb="30">
      <t>ノゾ</t>
    </rPh>
    <rPh sb="34" eb="36">
      <t>ドウトウ</t>
    </rPh>
    <rPh sb="36" eb="38">
      <t>イジョウ</t>
    </rPh>
    <rPh sb="39" eb="40">
      <t>ミト</t>
    </rPh>
    <rPh sb="47" eb="49">
      <t>ソツギョウ</t>
    </rPh>
    <rPh sb="51" eb="52">
      <t>モノ</t>
    </rPh>
    <rPh sb="56" eb="57">
      <t>ゴ</t>
    </rPh>
    <rPh sb="57" eb="61">
      <t>４ネンイジョウ</t>
    </rPh>
    <rPh sb="62" eb="64">
      <t>ジツム</t>
    </rPh>
    <rPh sb="65" eb="67">
      <t>ケイケン</t>
    </rPh>
    <rPh sb="68" eb="69">
      <t>ユウ</t>
    </rPh>
    <phoneticPr fontId="2"/>
  </si>
  <si>
    <r>
      <t>　　　　　②</t>
    </r>
    <r>
      <rPr>
        <sz val="11"/>
        <color indexed="10"/>
        <rFont val="ＭＳ Ｐゴシック"/>
        <family val="3"/>
        <charset val="128"/>
      </rPr>
      <t>教科に関し</t>
    </r>
    <r>
      <rPr>
        <sz val="11"/>
        <rFont val="ＭＳ Ｐゴシック"/>
        <family val="3"/>
        <charset val="128"/>
      </rPr>
      <t>、外国の学校であって短期大学と同等以上と認められるものを卒業した者で、その後</t>
    </r>
    <r>
      <rPr>
        <u/>
        <sz val="11"/>
        <rFont val="ＭＳ Ｐゴシック"/>
        <family val="3"/>
        <charset val="128"/>
      </rPr>
      <t>五年以上</t>
    </r>
    <r>
      <rPr>
        <sz val="11"/>
        <rFont val="ＭＳ Ｐゴシック"/>
        <family val="3"/>
        <charset val="128"/>
      </rPr>
      <t>の実務の経験を有するもの</t>
    </r>
    <rPh sb="6" eb="8">
      <t>キョウカ</t>
    </rPh>
    <rPh sb="9" eb="10">
      <t>カン</t>
    </rPh>
    <rPh sb="12" eb="14">
      <t>ガイコク</t>
    </rPh>
    <rPh sb="15" eb="17">
      <t>ガッコウ</t>
    </rPh>
    <rPh sb="21" eb="23">
      <t>タンキ</t>
    </rPh>
    <rPh sb="23" eb="25">
      <t>ダイガク</t>
    </rPh>
    <rPh sb="26" eb="28">
      <t>ドウトウ</t>
    </rPh>
    <rPh sb="28" eb="30">
      <t>イジョウ</t>
    </rPh>
    <rPh sb="31" eb="32">
      <t>ミト</t>
    </rPh>
    <rPh sb="39" eb="41">
      <t>ソツギョウ</t>
    </rPh>
    <rPh sb="43" eb="44">
      <t>モノ</t>
    </rPh>
    <rPh sb="48" eb="49">
      <t>ゴ</t>
    </rPh>
    <rPh sb="49" eb="51">
      <t>５ネン</t>
    </rPh>
    <rPh sb="51" eb="53">
      <t>イジョウ</t>
    </rPh>
    <rPh sb="54" eb="56">
      <t>ジツム</t>
    </rPh>
    <rPh sb="57" eb="59">
      <t>ケイケン</t>
    </rPh>
    <rPh sb="60" eb="61">
      <t>ユウ</t>
    </rPh>
    <phoneticPr fontId="2"/>
  </si>
  <si>
    <t>　　　　　③担当する科目の訓練内容に関する実務経験を５年以上有する者</t>
    <rPh sb="6" eb="8">
      <t>タントウ</t>
    </rPh>
    <rPh sb="10" eb="12">
      <t>カモク</t>
    </rPh>
    <rPh sb="13" eb="15">
      <t>クンレン</t>
    </rPh>
    <rPh sb="15" eb="17">
      <t>ナイヨウ</t>
    </rPh>
    <rPh sb="18" eb="19">
      <t>カン</t>
    </rPh>
    <rPh sb="21" eb="23">
      <t>ジツム</t>
    </rPh>
    <rPh sb="23" eb="25">
      <t>ケイケン</t>
    </rPh>
    <rPh sb="27" eb="30">
      <t>ネンイジョウ</t>
    </rPh>
    <rPh sb="30" eb="31">
      <t>ユウ</t>
    </rPh>
    <rPh sb="33" eb="34">
      <t>モノ</t>
    </rPh>
    <phoneticPr fontId="2"/>
  </si>
  <si>
    <t>　　　　　④厚生労働省職業能力開発局長が①及び②に掲げる者と同等以上の能力を有すると認める者</t>
    <rPh sb="6" eb="8">
      <t>コウセイ</t>
    </rPh>
    <rPh sb="8" eb="11">
      <t>ロウドウショウ</t>
    </rPh>
    <rPh sb="11" eb="13">
      <t>ショクギョウ</t>
    </rPh>
    <rPh sb="13" eb="15">
      <t>ノウリョク</t>
    </rPh>
    <rPh sb="15" eb="17">
      <t>カイハツ</t>
    </rPh>
    <rPh sb="17" eb="19">
      <t>キョクチョウ</t>
    </rPh>
    <rPh sb="21" eb="22">
      <t>オヨ</t>
    </rPh>
    <rPh sb="25" eb="26">
      <t>カカ</t>
    </rPh>
    <rPh sb="28" eb="29">
      <t>モノ</t>
    </rPh>
    <rPh sb="30" eb="32">
      <t>ドウトウ</t>
    </rPh>
    <rPh sb="32" eb="34">
      <t>イジョウ</t>
    </rPh>
    <rPh sb="35" eb="37">
      <t>ノウリョク</t>
    </rPh>
    <rPh sb="38" eb="39">
      <t>ユウ</t>
    </rPh>
    <rPh sb="42" eb="43">
      <t>ミト</t>
    </rPh>
    <rPh sb="45" eb="46">
      <t>モノ</t>
    </rPh>
    <phoneticPr fontId="2"/>
  </si>
  <si>
    <t>スクーリングの概要</t>
    <rPh sb="7" eb="9">
      <t>ガイヨウ</t>
    </rPh>
    <phoneticPr fontId="2"/>
  </si>
  <si>
    <t>スクーリング時間</t>
    <rPh sb="6" eb="8">
      <t>ジカン</t>
    </rPh>
    <phoneticPr fontId="2"/>
  </si>
  <si>
    <t>実　　施　　内　　容</t>
    <rPh sb="0" eb="1">
      <t>ジツ</t>
    </rPh>
    <rPh sb="3" eb="4">
      <t>シ</t>
    </rPh>
    <rPh sb="6" eb="7">
      <t>ナイ</t>
    </rPh>
    <rPh sb="9" eb="10">
      <t>カタチ</t>
    </rPh>
    <phoneticPr fontId="2"/>
  </si>
  <si>
    <t>時間数</t>
    <rPh sb="0" eb="3">
      <t>ジカンスウ</t>
    </rPh>
    <phoneticPr fontId="2"/>
  </si>
  <si>
    <t>スクーリングの内容　（ 端的に　）</t>
    <rPh sb="7" eb="8">
      <t>ナイ</t>
    </rPh>
    <rPh sb="8" eb="9">
      <t>カタチ</t>
    </rPh>
    <rPh sb="12" eb="13">
      <t>ハシ</t>
    </rPh>
    <rPh sb="13" eb="14">
      <t>マト</t>
    </rPh>
    <phoneticPr fontId="2"/>
  </si>
  <si>
    <t>１日目</t>
    <rPh sb="1" eb="2">
      <t>ニチ</t>
    </rPh>
    <rPh sb="2" eb="3">
      <t>メ</t>
    </rPh>
    <phoneticPr fontId="2"/>
  </si>
  <si>
    <t>２日目</t>
    <rPh sb="1" eb="2">
      <t>ニチ</t>
    </rPh>
    <rPh sb="2" eb="3">
      <t>メ</t>
    </rPh>
    <phoneticPr fontId="2"/>
  </si>
  <si>
    <t>３日目</t>
    <rPh sb="1" eb="2">
      <t>ニチ</t>
    </rPh>
    <rPh sb="2" eb="3">
      <t>メ</t>
    </rPh>
    <phoneticPr fontId="2"/>
  </si>
  <si>
    <t xml:space="preserve">           スクーリング時間</t>
    <rPh sb="17" eb="19">
      <t>ジカン</t>
    </rPh>
    <phoneticPr fontId="2"/>
  </si>
  <si>
    <t>（地図は別添）</t>
    <rPh sb="1" eb="3">
      <t>チズ</t>
    </rPh>
    <rPh sb="4" eb="6">
      <t>ベッテン</t>
    </rPh>
    <phoneticPr fontId="2"/>
  </si>
  <si>
    <t>電話</t>
    <rPh sb="0" eb="2">
      <t>デンワ</t>
    </rPh>
    <phoneticPr fontId="2"/>
  </si>
  <si>
    <t>所　在　地２</t>
    <rPh sb="0" eb="1">
      <t>トコロ</t>
    </rPh>
    <rPh sb="2" eb="3">
      <t>ザイ</t>
    </rPh>
    <rPh sb="4" eb="5">
      <t>チ</t>
    </rPh>
    <phoneticPr fontId="2"/>
  </si>
  <si>
    <t>〒</t>
    <phoneticPr fontId="2"/>
  </si>
  <si>
    <t>ジョブ
カード</t>
    <phoneticPr fontId="2"/>
  </si>
  <si>
    <t>その他の科目</t>
    <rPh sb="2" eb="3">
      <t>タ</t>
    </rPh>
    <rPh sb="4" eb="6">
      <t>カモク</t>
    </rPh>
    <phoneticPr fontId="2"/>
  </si>
  <si>
    <t>就職支援・ビジネスマナー指導経験有</t>
    <rPh sb="0" eb="2">
      <t>シュウショク</t>
    </rPh>
    <rPh sb="2" eb="4">
      <t>シエン</t>
    </rPh>
    <rPh sb="12" eb="14">
      <t>シドウ</t>
    </rPh>
    <rPh sb="14" eb="16">
      <t>ケイケン</t>
    </rPh>
    <rPh sb="16" eb="17">
      <t>アリ</t>
    </rPh>
    <phoneticPr fontId="2"/>
  </si>
  <si>
    <t>20年</t>
    <rPh sb="2" eb="3">
      <t>ネン</t>
    </rPh>
    <phoneticPr fontId="2"/>
  </si>
  <si>
    <t>6年</t>
    <rPh sb="1" eb="2">
      <t>ネン</t>
    </rPh>
    <phoneticPr fontId="2"/>
  </si>
  <si>
    <t>ジョブカード
作成アドバイザー</t>
    <rPh sb="7" eb="9">
      <t>サクセイ</t>
    </rPh>
    <phoneticPr fontId="2"/>
  </si>
  <si>
    <t>職業紹介権の
有無</t>
    <rPh sb="0" eb="2">
      <t>ショクギョウ</t>
    </rPh>
    <rPh sb="2" eb="4">
      <t>ショウカイ</t>
    </rPh>
    <rPh sb="4" eb="5">
      <t>ケン</t>
    </rPh>
    <rPh sb="7" eb="9">
      <t>ウム</t>
    </rPh>
    <phoneticPr fontId="2"/>
  </si>
  <si>
    <t>有料</t>
    <rPh sb="0" eb="2">
      <t>ユウリョウ</t>
    </rPh>
    <phoneticPr fontId="2"/>
  </si>
  <si>
    <t>無料</t>
    <rPh sb="0" eb="2">
      <t>ムリョウ</t>
    </rPh>
    <phoneticPr fontId="2"/>
  </si>
  <si>
    <t>就職支援部門</t>
    <rPh sb="0" eb="2">
      <t>シュウショク</t>
    </rPh>
    <rPh sb="2" eb="4">
      <t>シエン</t>
    </rPh>
    <rPh sb="4" eb="6">
      <t>ブモン</t>
    </rPh>
    <phoneticPr fontId="2"/>
  </si>
  <si>
    <t>全担当者数</t>
    <rPh sb="0" eb="1">
      <t>ゼン</t>
    </rPh>
    <rPh sb="1" eb="3">
      <t>タントウ</t>
    </rPh>
    <rPh sb="3" eb="4">
      <t>シャ</t>
    </rPh>
    <rPh sb="4" eb="5">
      <t>スウ</t>
    </rPh>
    <phoneticPr fontId="2"/>
  </si>
  <si>
    <t>就職支援内容
（就職に結びつけるための方策を含む）</t>
    <rPh sb="0" eb="2">
      <t>シュウショク</t>
    </rPh>
    <rPh sb="2" eb="4">
      <t>シエン</t>
    </rPh>
    <rPh sb="4" eb="6">
      <t>ナイヨウ</t>
    </rPh>
    <rPh sb="8" eb="10">
      <t>シュウショク</t>
    </rPh>
    <rPh sb="11" eb="12">
      <t>ムス</t>
    </rPh>
    <rPh sb="19" eb="21">
      <t>ホウサク</t>
    </rPh>
    <rPh sb="22" eb="23">
      <t>フク</t>
    </rPh>
    <phoneticPr fontId="2"/>
  </si>
  <si>
    <t>訓練終了後の就職支援内容(具体的な就職支援策）</t>
    <rPh sb="0" eb="2">
      <t>クンレン</t>
    </rPh>
    <rPh sb="2" eb="4">
      <t>シュウリョウ</t>
    </rPh>
    <rPh sb="4" eb="5">
      <t>ゴ</t>
    </rPh>
    <rPh sb="6" eb="8">
      <t>シュウショク</t>
    </rPh>
    <rPh sb="8" eb="10">
      <t>シエン</t>
    </rPh>
    <rPh sb="10" eb="12">
      <t>ナイヨウ</t>
    </rPh>
    <rPh sb="13" eb="16">
      <t>グタイテキ</t>
    </rPh>
    <rPh sb="17" eb="19">
      <t>シュウショク</t>
    </rPh>
    <rPh sb="19" eb="21">
      <t>シエン</t>
    </rPh>
    <rPh sb="21" eb="22">
      <t>サク</t>
    </rPh>
    <phoneticPr fontId="2"/>
  </si>
  <si>
    <t>※７　就職支援概要・就職支援カリキュラム「就職支援部門｣全担当者人数分すべて記載すること。</t>
    <rPh sb="3" eb="5">
      <t>シュウショク</t>
    </rPh>
    <rPh sb="5" eb="7">
      <t>シエン</t>
    </rPh>
    <rPh sb="7" eb="9">
      <t>ガイヨウ</t>
    </rPh>
    <rPh sb="10" eb="12">
      <t>シュウショク</t>
    </rPh>
    <rPh sb="12" eb="14">
      <t>シエン</t>
    </rPh>
    <rPh sb="21" eb="23">
      <t>シュウショク</t>
    </rPh>
    <rPh sb="23" eb="25">
      <t>シエン</t>
    </rPh>
    <rPh sb="25" eb="27">
      <t>ブモン</t>
    </rPh>
    <rPh sb="28" eb="29">
      <t>ゼン</t>
    </rPh>
    <rPh sb="29" eb="31">
      <t>タントウ</t>
    </rPh>
    <rPh sb="31" eb="32">
      <t>シャ</t>
    </rPh>
    <rPh sb="32" eb="34">
      <t>ニンズウ</t>
    </rPh>
    <rPh sb="34" eb="35">
      <t>ブン</t>
    </rPh>
    <rPh sb="38" eb="40">
      <t>キサイ</t>
    </rPh>
    <phoneticPr fontId="2"/>
  </si>
  <si>
    <r>
      <t xml:space="preserve">年齢
</t>
    </r>
    <r>
      <rPr>
        <sz val="6"/>
        <rFont val="ＭＳ Ｐゴシック"/>
        <family val="3"/>
        <charset val="128"/>
      </rPr>
      <t>※提案時</t>
    </r>
    <rPh sb="0" eb="2">
      <t>ネンレイ</t>
    </rPh>
    <rPh sb="5" eb="7">
      <t>テイアン</t>
    </rPh>
    <rPh sb="7" eb="8">
      <t>ジ</t>
    </rPh>
    <phoneticPr fontId="2"/>
  </si>
  <si>
    <t>毎日</t>
    <rPh sb="0" eb="2">
      <t>マイニチ</t>
    </rPh>
    <phoneticPr fontId="2"/>
  </si>
  <si>
    <t>定期</t>
    <rPh sb="0" eb="2">
      <t>テイキ</t>
    </rPh>
    <phoneticPr fontId="2"/>
  </si>
  <si>
    <t>不定期</t>
    <rPh sb="0" eb="3">
      <t>フテイキ</t>
    </rPh>
    <phoneticPr fontId="2"/>
  </si>
  <si>
    <t>ジョブカード作成アドバイザー資格の有無</t>
    <rPh sb="6" eb="8">
      <t>サクセイ</t>
    </rPh>
    <rPh sb="14" eb="16">
      <t>シカク</t>
    </rPh>
    <rPh sb="17" eb="19">
      <t>ウム</t>
    </rPh>
    <phoneticPr fontId="2"/>
  </si>
  <si>
    <t>産業　労美</t>
    <rPh sb="0" eb="2">
      <t>サンギョウ</t>
    </rPh>
    <rPh sb="3" eb="4">
      <t>ロウ</t>
    </rPh>
    <rPh sb="4" eb="5">
      <t>ミ</t>
    </rPh>
    <phoneticPr fontId="2"/>
  </si>
  <si>
    <t>△△△</t>
    <phoneticPr fontId="2"/>
  </si>
  <si>
    <t>18年</t>
    <rPh sb="2" eb="3">
      <t>ネン</t>
    </rPh>
    <phoneticPr fontId="2"/>
  </si>
  <si>
    <t>労働　就子</t>
    <rPh sb="0" eb="2">
      <t>ロウドウ</t>
    </rPh>
    <rPh sb="3" eb="4">
      <t>シュウ</t>
    </rPh>
    <rPh sb="4" eb="5">
      <t>コ</t>
    </rPh>
    <phoneticPr fontId="2"/>
  </si>
  <si>
    <t>××××</t>
    <phoneticPr fontId="2"/>
  </si>
  <si>
    <t>※以下のものをご準備の上、ご提出ください。</t>
    <rPh sb="1" eb="3">
      <t>イカ</t>
    </rPh>
    <rPh sb="8" eb="10">
      <t>ジュンビ</t>
    </rPh>
    <rPh sb="11" eb="12">
      <t>ウエ</t>
    </rPh>
    <rPh sb="14" eb="16">
      <t>テイシュツ</t>
    </rPh>
    <phoneticPr fontId="2"/>
  </si>
  <si>
    <t>※データ以外の提出物は全て印刷してください。</t>
    <rPh sb="4" eb="6">
      <t>イガイ</t>
    </rPh>
    <rPh sb="7" eb="9">
      <t>テイシュツ</t>
    </rPh>
    <rPh sb="9" eb="10">
      <t>ブツ</t>
    </rPh>
    <rPh sb="11" eb="12">
      <t>スベ</t>
    </rPh>
    <rPh sb="13" eb="15">
      <t>インサツ</t>
    </rPh>
    <phoneticPr fontId="2"/>
  </si>
  <si>
    <t>チェック欄</t>
    <rPh sb="4" eb="5">
      <t>ラン</t>
    </rPh>
    <phoneticPr fontId="2"/>
  </si>
  <si>
    <t>提　　　出　　　物</t>
    <rPh sb="0" eb="1">
      <t>ツツミ</t>
    </rPh>
    <rPh sb="4" eb="5">
      <t>デ</t>
    </rPh>
    <rPh sb="8" eb="9">
      <t>ブツ</t>
    </rPh>
    <phoneticPr fontId="2"/>
  </si>
  <si>
    <t>注　　意　　事　　項</t>
    <rPh sb="0" eb="1">
      <t>チュウ</t>
    </rPh>
    <rPh sb="3" eb="4">
      <t>イ</t>
    </rPh>
    <rPh sb="6" eb="7">
      <t>コト</t>
    </rPh>
    <rPh sb="9" eb="10">
      <t>コウ</t>
    </rPh>
    <phoneticPr fontId="2"/>
  </si>
  <si>
    <r>
      <t>２部</t>
    </r>
    <r>
      <rPr>
        <u/>
        <sz val="11"/>
        <rFont val="ＭＳ Ｐ明朝"/>
        <family val="1"/>
        <charset val="128"/>
      </rPr>
      <t>印刷して用意</t>
    </r>
    <rPh sb="1" eb="2">
      <t>ブ</t>
    </rPh>
    <rPh sb="2" eb="4">
      <t>インサツ</t>
    </rPh>
    <rPh sb="6" eb="8">
      <t>ヨウイ</t>
    </rPh>
    <phoneticPr fontId="2"/>
  </si>
  <si>
    <t>教室配置図</t>
    <rPh sb="0" eb="2">
      <t>キョウシツ</t>
    </rPh>
    <rPh sb="2" eb="4">
      <t>ハイチ</t>
    </rPh>
    <rPh sb="4" eb="5">
      <t>ズ</t>
    </rPh>
    <phoneticPr fontId="2"/>
  </si>
  <si>
    <t>OA室、その他使用予定教室全てについて用意</t>
    <rPh sb="2" eb="3">
      <t>シツ</t>
    </rPh>
    <rPh sb="6" eb="7">
      <t>タ</t>
    </rPh>
    <rPh sb="7" eb="9">
      <t>シヨウ</t>
    </rPh>
    <rPh sb="9" eb="11">
      <t>ヨテイ</t>
    </rPh>
    <rPh sb="11" eb="13">
      <t>キョウシツ</t>
    </rPh>
    <rPh sb="13" eb="14">
      <t>スベ</t>
    </rPh>
    <rPh sb="19" eb="21">
      <t>ヨウイ</t>
    </rPh>
    <phoneticPr fontId="2"/>
  </si>
  <si>
    <t>訓練施設、設備の写真</t>
    <rPh sb="0" eb="1">
      <t>クン</t>
    </rPh>
    <rPh sb="1" eb="2">
      <t>レン</t>
    </rPh>
    <rPh sb="2" eb="4">
      <t>シセツ</t>
    </rPh>
    <rPh sb="5" eb="7">
      <t>セツビ</t>
    </rPh>
    <rPh sb="8" eb="10">
      <t>シャシン</t>
    </rPh>
    <phoneticPr fontId="2"/>
  </si>
  <si>
    <t>建物の概観、教室全景、机・椅子、設備機器等を鮮明に撮影したもの</t>
    <rPh sb="0" eb="2">
      <t>タテモノ</t>
    </rPh>
    <rPh sb="3" eb="5">
      <t>ガイカン</t>
    </rPh>
    <rPh sb="6" eb="8">
      <t>キョウシツ</t>
    </rPh>
    <rPh sb="8" eb="10">
      <t>ゼンケイ</t>
    </rPh>
    <rPh sb="11" eb="12">
      <t>ツクエ</t>
    </rPh>
    <rPh sb="13" eb="15">
      <t>イス</t>
    </rPh>
    <rPh sb="16" eb="18">
      <t>セツビ</t>
    </rPh>
    <rPh sb="18" eb="21">
      <t>キキトウ</t>
    </rPh>
    <rPh sb="22" eb="24">
      <t>センメイ</t>
    </rPh>
    <rPh sb="25" eb="27">
      <t>サツエイ</t>
    </rPh>
    <phoneticPr fontId="2"/>
  </si>
  <si>
    <t>地図（最寄駅又はバス停から実施施設まで）</t>
    <rPh sb="0" eb="2">
      <t>チズ</t>
    </rPh>
    <rPh sb="3" eb="5">
      <t>モヨリ</t>
    </rPh>
    <rPh sb="5" eb="6">
      <t>エキ</t>
    </rPh>
    <rPh sb="6" eb="7">
      <t>マタ</t>
    </rPh>
    <rPh sb="10" eb="11">
      <t>テイ</t>
    </rPh>
    <rPh sb="13" eb="15">
      <t>ジッシ</t>
    </rPh>
    <rPh sb="15" eb="17">
      <t>シセツ</t>
    </rPh>
    <phoneticPr fontId="2"/>
  </si>
  <si>
    <t>実施施設名、最寄駅（バス停）からの距離、所要時間（分）を記載</t>
    <rPh sb="0" eb="2">
      <t>ジッシ</t>
    </rPh>
    <rPh sb="2" eb="4">
      <t>シセツ</t>
    </rPh>
    <rPh sb="4" eb="5">
      <t>メイ</t>
    </rPh>
    <rPh sb="6" eb="8">
      <t>モヨリ</t>
    </rPh>
    <rPh sb="8" eb="9">
      <t>エキ</t>
    </rPh>
    <rPh sb="12" eb="13">
      <t>テイ</t>
    </rPh>
    <rPh sb="17" eb="19">
      <t>キョリ</t>
    </rPh>
    <rPh sb="20" eb="22">
      <t>ショヨウ</t>
    </rPh>
    <rPh sb="22" eb="24">
      <t>ジカン</t>
    </rPh>
    <rPh sb="25" eb="26">
      <t>フン</t>
    </rPh>
    <rPh sb="28" eb="30">
      <t>キサイ</t>
    </rPh>
    <phoneticPr fontId="2"/>
  </si>
  <si>
    <t>データ</t>
    <phoneticPr fontId="2"/>
  </si>
  <si>
    <t>職業紹介権の写し</t>
    <rPh sb="0" eb="2">
      <t>ショクギョウ</t>
    </rPh>
    <rPh sb="2" eb="4">
      <t>ショウカイ</t>
    </rPh>
    <rPh sb="4" eb="5">
      <t>ケン</t>
    </rPh>
    <rPh sb="6" eb="7">
      <t>ウツ</t>
    </rPh>
    <phoneticPr fontId="2"/>
  </si>
  <si>
    <t>該当する場合のみ</t>
    <phoneticPr fontId="2"/>
  </si>
  <si>
    <t>法人の定款、寄付行為等の写し</t>
    <rPh sb="0" eb="2">
      <t>ホウジン</t>
    </rPh>
    <rPh sb="3" eb="5">
      <t>テイカン</t>
    </rPh>
    <rPh sb="6" eb="8">
      <t>キフ</t>
    </rPh>
    <rPh sb="8" eb="10">
      <t>コウイ</t>
    </rPh>
    <rPh sb="10" eb="11">
      <t>トウ</t>
    </rPh>
    <rPh sb="12" eb="13">
      <t>ウツ</t>
    </rPh>
    <phoneticPr fontId="2"/>
  </si>
  <si>
    <t>１機関１部　※　個人立専修学校の場合は、認可書の写し、設置者の住民票及び印鑑登録証明書等を提出</t>
    <rPh sb="1" eb="3">
      <t>キカン</t>
    </rPh>
    <rPh sb="4" eb="5">
      <t>ブ</t>
    </rPh>
    <phoneticPr fontId="2"/>
  </si>
  <si>
    <t>登記簿謄本(法人登記)の写し</t>
    <rPh sb="0" eb="3">
      <t>トウキボ</t>
    </rPh>
    <rPh sb="3" eb="5">
      <t>トウホン</t>
    </rPh>
    <rPh sb="6" eb="8">
      <t>ホウジン</t>
    </rPh>
    <rPh sb="8" eb="10">
      <t>トウキ</t>
    </rPh>
    <rPh sb="12" eb="13">
      <t>ウツ</t>
    </rPh>
    <phoneticPr fontId="2"/>
  </si>
  <si>
    <t>1機関1部</t>
    <rPh sb="1" eb="3">
      <t>キカン</t>
    </rPh>
    <rPh sb="4" eb="5">
      <t>ブ</t>
    </rPh>
    <phoneticPr fontId="2"/>
  </si>
  <si>
    <t>貸借対照表及び
損益計算書又は消費収支計算書</t>
    <rPh sb="0" eb="2">
      <t>タイシャク</t>
    </rPh>
    <rPh sb="2" eb="5">
      <t>タイショウヒョウ</t>
    </rPh>
    <rPh sb="5" eb="6">
      <t>オヨ</t>
    </rPh>
    <rPh sb="8" eb="10">
      <t>ソンエキ</t>
    </rPh>
    <rPh sb="10" eb="13">
      <t>ケイサンショ</t>
    </rPh>
    <rPh sb="13" eb="14">
      <t>マタ</t>
    </rPh>
    <rPh sb="15" eb="17">
      <t>ショウヒ</t>
    </rPh>
    <rPh sb="17" eb="19">
      <t>シュウシ</t>
    </rPh>
    <rPh sb="19" eb="22">
      <t>ケイサンショ</t>
    </rPh>
    <phoneticPr fontId="2"/>
  </si>
  <si>
    <t>最新のものから過去３年分</t>
    <rPh sb="0" eb="2">
      <t>サイシン</t>
    </rPh>
    <rPh sb="7" eb="9">
      <t>カコ</t>
    </rPh>
    <rPh sb="10" eb="12">
      <t>ネンブン</t>
    </rPh>
    <phoneticPr fontId="2"/>
  </si>
  <si>
    <t>個人情報管理体制に関する認証取得
証明書・社内規定等の写し</t>
    <rPh sb="0" eb="2">
      <t>コジン</t>
    </rPh>
    <rPh sb="2" eb="4">
      <t>ジョウホウ</t>
    </rPh>
    <rPh sb="4" eb="6">
      <t>カンリ</t>
    </rPh>
    <rPh sb="6" eb="8">
      <t>タイセイ</t>
    </rPh>
    <rPh sb="9" eb="10">
      <t>カン</t>
    </rPh>
    <rPh sb="12" eb="14">
      <t>ニンショウ</t>
    </rPh>
    <rPh sb="14" eb="16">
      <t>シュトク</t>
    </rPh>
    <rPh sb="17" eb="19">
      <t>ショウメイ</t>
    </rPh>
    <rPh sb="19" eb="20">
      <t>ショ</t>
    </rPh>
    <rPh sb="21" eb="23">
      <t>シャナイ</t>
    </rPh>
    <rPh sb="23" eb="25">
      <t>キテイ</t>
    </rPh>
    <rPh sb="25" eb="26">
      <t>トウ</t>
    </rPh>
    <rPh sb="27" eb="28">
      <t>ウツ</t>
    </rPh>
    <phoneticPr fontId="2"/>
  </si>
  <si>
    <t>監督官庁等の認定書等の写し</t>
    <rPh sb="0" eb="2">
      <t>カントク</t>
    </rPh>
    <rPh sb="2" eb="4">
      <t>カンチョウ</t>
    </rPh>
    <rPh sb="4" eb="5">
      <t>トウ</t>
    </rPh>
    <rPh sb="6" eb="8">
      <t>ニンテイ</t>
    </rPh>
    <rPh sb="8" eb="9">
      <t>ショ</t>
    </rPh>
    <rPh sb="9" eb="10">
      <t>トウ</t>
    </rPh>
    <rPh sb="11" eb="12">
      <t>ウツ</t>
    </rPh>
    <phoneticPr fontId="2"/>
  </si>
  <si>
    <r>
      <t xml:space="preserve">該当する場合のみ
</t>
    </r>
    <r>
      <rPr>
        <sz val="10"/>
        <rFont val="ＭＳ Ｐ明朝"/>
        <family val="1"/>
        <charset val="128"/>
      </rPr>
      <t>実施にあたり監督官庁等の認定が必要な場合</t>
    </r>
    <rPh sb="9" eb="11">
      <t>ジッシ</t>
    </rPh>
    <rPh sb="15" eb="17">
      <t>カントク</t>
    </rPh>
    <rPh sb="17" eb="19">
      <t>カンチョウ</t>
    </rPh>
    <rPh sb="19" eb="20">
      <t>トウ</t>
    </rPh>
    <rPh sb="21" eb="23">
      <t>ニンテイ</t>
    </rPh>
    <rPh sb="24" eb="26">
      <t>ヒツヨウ</t>
    </rPh>
    <rPh sb="27" eb="29">
      <t>バアイ</t>
    </rPh>
    <phoneticPr fontId="2"/>
  </si>
  <si>
    <t>実施施設名</t>
    <rPh sb="0" eb="2">
      <t>ジッシ</t>
    </rPh>
    <rPh sb="2" eb="4">
      <t>シセツ</t>
    </rPh>
    <rPh sb="4" eb="5">
      <t>メイ</t>
    </rPh>
    <phoneticPr fontId="2"/>
  </si>
  <si>
    <t>〒（半角）</t>
    <rPh sb="2" eb="4">
      <t>ハンカク</t>
    </rPh>
    <phoneticPr fontId="2"/>
  </si>
  <si>
    <t>所在地
(区市から)</t>
    <rPh sb="0" eb="3">
      <t>ショザイチ</t>
    </rPh>
    <rPh sb="5" eb="7">
      <t>クシ</t>
    </rPh>
    <phoneticPr fontId="2"/>
  </si>
  <si>
    <t>電話（半角）
市外局番から</t>
    <rPh sb="0" eb="2">
      <t>デンワ</t>
    </rPh>
    <rPh sb="3" eb="5">
      <t>ハンカク</t>
    </rPh>
    <rPh sb="7" eb="9">
      <t>シガイ</t>
    </rPh>
    <rPh sb="9" eb="11">
      <t>キョクバン</t>
    </rPh>
    <phoneticPr fontId="2"/>
  </si>
  <si>
    <t>スクーリング実施施設１</t>
    <rPh sb="6" eb="8">
      <t>ジッシ</t>
    </rPh>
    <rPh sb="8" eb="10">
      <t>シセツ</t>
    </rPh>
    <phoneticPr fontId="2"/>
  </si>
  <si>
    <t>スクーリング実施施設２</t>
    <rPh sb="6" eb="8">
      <t>ジッシ</t>
    </rPh>
    <rPh sb="8" eb="10">
      <t>シセツ</t>
    </rPh>
    <phoneticPr fontId="2"/>
  </si>
  <si>
    <t>託児が必要な受講生への措置</t>
    <rPh sb="0" eb="2">
      <t>タクジ</t>
    </rPh>
    <rPh sb="3" eb="5">
      <t>ヒツヨウ</t>
    </rPh>
    <rPh sb="6" eb="9">
      <t>ジュコウセイ</t>
    </rPh>
    <rPh sb="11" eb="13">
      <t>ソチ</t>
    </rPh>
    <phoneticPr fontId="2"/>
  </si>
  <si>
    <t>託児が必要な受講生への措置</t>
    <rPh sb="0" eb="2">
      <t>タクジ</t>
    </rPh>
    <rPh sb="3" eb="5">
      <t>ヒツヨウ</t>
    </rPh>
    <rPh sb="6" eb="9">
      <t>ジュコウセイ</t>
    </rPh>
    <rPh sb="11" eb="13">
      <t>ソチ</t>
    </rPh>
    <phoneticPr fontId="2"/>
  </si>
  <si>
    <t>措置の具体的な内容</t>
    <rPh sb="0" eb="2">
      <t>ソチ</t>
    </rPh>
    <rPh sb="3" eb="6">
      <t>グタイテキ</t>
    </rPh>
    <rPh sb="7" eb="9">
      <t>ナイヨウ</t>
    </rPh>
    <phoneticPr fontId="2"/>
  </si>
  <si>
    <t>予備日の設定</t>
    <rPh sb="0" eb="3">
      <t>ヨビビ</t>
    </rPh>
    <rPh sb="4" eb="6">
      <t>セッテイ</t>
    </rPh>
    <phoneticPr fontId="2"/>
  </si>
  <si>
    <t>欠席者へのフォロー</t>
    <rPh sb="0" eb="3">
      <t>ケッセキシャ</t>
    </rPh>
    <phoneticPr fontId="2"/>
  </si>
  <si>
    <t>具体的な方法</t>
    <rPh sb="0" eb="3">
      <t>グタイテキ</t>
    </rPh>
    <rPh sb="4" eb="6">
      <t>ホウホウ</t>
    </rPh>
    <phoneticPr fontId="2"/>
  </si>
  <si>
    <t>具体的な方法及び内容</t>
    <rPh sb="0" eb="3">
      <t>グタイテキ</t>
    </rPh>
    <rPh sb="4" eb="6">
      <t>ホウホウ</t>
    </rPh>
    <rPh sb="6" eb="7">
      <t>オヨ</t>
    </rPh>
    <rPh sb="8" eb="10">
      <t>ナイヨウ</t>
    </rPh>
    <phoneticPr fontId="2"/>
  </si>
  <si>
    <t>②</t>
  </si>
  <si>
    <t>③</t>
  </si>
  <si>
    <t>④</t>
  </si>
  <si>
    <t>⑤</t>
  </si>
  <si>
    <t>⑥</t>
  </si>
  <si>
    <t>⑦</t>
  </si>
  <si>
    <t>⑨</t>
  </si>
  <si>
    <t>⑩</t>
  </si>
  <si>
    <t>⑪</t>
  </si>
  <si>
    <t>⑫</t>
  </si>
  <si>
    <t>学習管理システム及びeラーニング教材の画面や機能がわかる書類</t>
    <rPh sb="0" eb="2">
      <t>ガクシュウ</t>
    </rPh>
    <rPh sb="2" eb="4">
      <t>カンリ</t>
    </rPh>
    <rPh sb="8" eb="9">
      <t>オヨ</t>
    </rPh>
    <rPh sb="16" eb="18">
      <t>キョウザイ</t>
    </rPh>
    <rPh sb="19" eb="21">
      <t>ガメン</t>
    </rPh>
    <rPh sb="22" eb="24">
      <t>キノウ</t>
    </rPh>
    <rPh sb="28" eb="30">
      <t>ショルイ</t>
    </rPh>
    <phoneticPr fontId="2"/>
  </si>
  <si>
    <t>画面キャプチャ画像、説明書等</t>
    <rPh sb="0" eb="2">
      <t>ガメン</t>
    </rPh>
    <rPh sb="7" eb="9">
      <t>ガゾウ</t>
    </rPh>
    <rPh sb="10" eb="13">
      <t>セツメイショ</t>
    </rPh>
    <rPh sb="13" eb="14">
      <t>トウ</t>
    </rPh>
    <phoneticPr fontId="2"/>
  </si>
  <si>
    <t>システムの概要及び具体的な内容</t>
    <rPh sb="5" eb="7">
      <t>ガイヨウ</t>
    </rPh>
    <rPh sb="7" eb="8">
      <t>オヨ</t>
    </rPh>
    <rPh sb="9" eb="12">
      <t>グタイテキ</t>
    </rPh>
    <rPh sb="13" eb="15">
      <t>ナイヨウ</t>
    </rPh>
    <phoneticPr fontId="2"/>
  </si>
  <si>
    <t>進捗が遅れている生徒への連絡及び学習勧奨</t>
    <rPh sb="0" eb="2">
      <t>シンチョク</t>
    </rPh>
    <rPh sb="3" eb="4">
      <t>オク</t>
    </rPh>
    <rPh sb="8" eb="10">
      <t>セイト</t>
    </rPh>
    <rPh sb="12" eb="14">
      <t>レンラク</t>
    </rPh>
    <rPh sb="14" eb="15">
      <t>オヨ</t>
    </rPh>
    <rPh sb="16" eb="18">
      <t>ガクシュウ</t>
    </rPh>
    <rPh sb="18" eb="20">
      <t>カンショウ</t>
    </rPh>
    <phoneticPr fontId="2"/>
  </si>
  <si>
    <t>学習状況の記録
（学習進捗状況等）</t>
    <rPh sb="0" eb="2">
      <t>ガクシュウ</t>
    </rPh>
    <rPh sb="2" eb="4">
      <t>ジョウキョウ</t>
    </rPh>
    <rPh sb="5" eb="7">
      <t>キロク</t>
    </rPh>
    <rPh sb="9" eb="11">
      <t>ガクシュウ</t>
    </rPh>
    <rPh sb="11" eb="13">
      <t>シンチョク</t>
    </rPh>
    <rPh sb="13" eb="15">
      <t>ジョウキョウ</t>
    </rPh>
    <rPh sb="15" eb="16">
      <t>トウ</t>
    </rPh>
    <phoneticPr fontId="2"/>
  </si>
  <si>
    <t>学習履歴の記録
（ログイン履歴等）</t>
    <rPh sb="0" eb="2">
      <t>ガクシュウ</t>
    </rPh>
    <rPh sb="2" eb="4">
      <t>リレキ</t>
    </rPh>
    <rPh sb="5" eb="7">
      <t>キロク</t>
    </rPh>
    <rPh sb="13" eb="15">
      <t>リレキ</t>
    </rPh>
    <rPh sb="15" eb="16">
      <t>トウ</t>
    </rPh>
    <phoneticPr fontId="2"/>
  </si>
  <si>
    <t>動画以外のコンテンツの想定時間</t>
    <rPh sb="0" eb="2">
      <t>ドウガ</t>
    </rPh>
    <rPh sb="2" eb="4">
      <t>イガイ</t>
    </rPh>
    <rPh sb="11" eb="13">
      <t>ソウテイ</t>
    </rPh>
    <rPh sb="13" eb="15">
      <t>ジカン</t>
    </rPh>
    <phoneticPr fontId="2"/>
  </si>
  <si>
    <t>動画コンテンツの時間</t>
    <rPh sb="0" eb="2">
      <t>ドウガ</t>
    </rPh>
    <rPh sb="8" eb="10">
      <t>ジカン</t>
    </rPh>
    <phoneticPr fontId="2"/>
  </si>
  <si>
    <t>早期修了者への追加コンテンツ</t>
    <rPh sb="0" eb="2">
      <t>ソウキ</t>
    </rPh>
    <rPh sb="2" eb="4">
      <t>シュウリョウ</t>
    </rPh>
    <rPh sb="4" eb="5">
      <t>シャ</t>
    </rPh>
    <rPh sb="7" eb="9">
      <t>ツイカ</t>
    </rPh>
    <phoneticPr fontId="2"/>
  </si>
  <si>
    <t>スクーリング</t>
    <phoneticPr fontId="2"/>
  </si>
  <si>
    <t>有無</t>
    <rPh sb="0" eb="2">
      <t>ウム</t>
    </rPh>
    <phoneticPr fontId="2"/>
  </si>
  <si>
    <t>スクーリング</t>
    <phoneticPr fontId="2"/>
  </si>
  <si>
    <t>○</t>
  </si>
  <si>
    <t>○</t>
    <phoneticPr fontId="2"/>
  </si>
  <si>
    <t>内容</t>
    <rPh sb="0" eb="2">
      <t>ナイヨウ</t>
    </rPh>
    <phoneticPr fontId="2"/>
  </si>
  <si>
    <t>担任（チューター）</t>
    <rPh sb="0" eb="2">
      <t>タンニン</t>
    </rPh>
    <phoneticPr fontId="2"/>
  </si>
  <si>
    <t>求人情報の提供の有無</t>
    <rPh sb="0" eb="2">
      <t>キュウジン</t>
    </rPh>
    <rPh sb="2" eb="4">
      <t>ジョウホウ</t>
    </rPh>
    <rPh sb="5" eb="7">
      <t>テイキョウ</t>
    </rPh>
    <rPh sb="8" eb="10">
      <t>ウム</t>
    </rPh>
    <phoneticPr fontId="2"/>
  </si>
  <si>
    <t>選択科目</t>
    <rPh sb="0" eb="2">
      <t>センタク</t>
    </rPh>
    <rPh sb="2" eb="4">
      <t>カモク</t>
    </rPh>
    <phoneticPr fontId="2"/>
  </si>
  <si>
    <t>うちJC作成アドバイザー数</t>
    <rPh sb="4" eb="6">
      <t>サクセイ</t>
    </rPh>
    <rPh sb="12" eb="13">
      <t>スウ</t>
    </rPh>
    <phoneticPr fontId="2"/>
  </si>
  <si>
    <t>動画コンテンツの合計時間</t>
    <rPh sb="0" eb="2">
      <t>ドウガ</t>
    </rPh>
    <rPh sb="8" eb="10">
      <t>ゴウケイ</t>
    </rPh>
    <rPh sb="10" eb="12">
      <t>ジカン</t>
    </rPh>
    <phoneticPr fontId="2"/>
  </si>
  <si>
    <t>動画コンテンツ以外の合計時間</t>
    <rPh sb="0" eb="2">
      <t>ドウガ</t>
    </rPh>
    <rPh sb="7" eb="9">
      <t>イガイ</t>
    </rPh>
    <rPh sb="10" eb="12">
      <t>ゴウケイ</t>
    </rPh>
    <rPh sb="12" eb="14">
      <t>ジカン</t>
    </rPh>
    <phoneticPr fontId="2"/>
  </si>
  <si>
    <t>選択科目分の合計の時間数</t>
    <rPh sb="0" eb="2">
      <t>センタク</t>
    </rPh>
    <rPh sb="2" eb="4">
      <t>カモク</t>
    </rPh>
    <rPh sb="4" eb="5">
      <t>ブン</t>
    </rPh>
    <rPh sb="6" eb="8">
      <t>ゴウケイ</t>
    </rPh>
    <rPh sb="9" eb="12">
      <t>ジカンスウ</t>
    </rPh>
    <phoneticPr fontId="2"/>
  </si>
  <si>
    <t>確認テストの回数</t>
    <rPh sb="0" eb="2">
      <t>カクニン</t>
    </rPh>
    <rPh sb="6" eb="8">
      <t>カイスウ</t>
    </rPh>
    <phoneticPr fontId="2"/>
  </si>
  <si>
    <t>確認テストの実施方法</t>
    <rPh sb="0" eb="2">
      <t>カクニン</t>
    </rPh>
    <rPh sb="6" eb="8">
      <t>ジッシ</t>
    </rPh>
    <rPh sb="8" eb="10">
      <t>ホウホウ</t>
    </rPh>
    <phoneticPr fontId="2"/>
  </si>
  <si>
    <t>受講生本人が負担するテキスト等の教材</t>
    <rPh sb="0" eb="3">
      <t>ジュコウセイ</t>
    </rPh>
    <rPh sb="3" eb="5">
      <t>ホンニン</t>
    </rPh>
    <rPh sb="6" eb="8">
      <t>フタン</t>
    </rPh>
    <rPh sb="14" eb="15">
      <t>トウ</t>
    </rPh>
    <rPh sb="16" eb="18">
      <t>キョウザイ</t>
    </rPh>
    <phoneticPr fontId="2"/>
  </si>
  <si>
    <t>受講者本人負担するテキスト等</t>
    <rPh sb="0" eb="3">
      <t>ジュコウシャ</t>
    </rPh>
    <rPh sb="3" eb="5">
      <t>ホンニン</t>
    </rPh>
    <rPh sb="5" eb="7">
      <t>フタン</t>
    </rPh>
    <rPh sb="13" eb="14">
      <t>トウ</t>
    </rPh>
    <phoneticPr fontId="2"/>
  </si>
  <si>
    <t>契約者名：</t>
    <rPh sb="0" eb="3">
      <t>ケイヤクシャ</t>
    </rPh>
    <rPh sb="3" eb="4">
      <t>ナ</t>
    </rPh>
    <phoneticPr fontId="2"/>
  </si>
  <si>
    <t>教科書名</t>
    <rPh sb="0" eb="3">
      <t>キョウカショ</t>
    </rPh>
    <rPh sb="3" eb="4">
      <t>メイ</t>
    </rPh>
    <phoneticPr fontId="2"/>
  </si>
  <si>
    <t>出版社名</t>
    <rPh sb="0" eb="2">
      <t>シュッパン</t>
    </rPh>
    <rPh sb="2" eb="3">
      <t>シャ</t>
    </rPh>
    <rPh sb="3" eb="4">
      <t>メイ</t>
    </rPh>
    <phoneticPr fontId="2"/>
  </si>
  <si>
    <t>１冊あたりの
定価</t>
    <rPh sb="1" eb="2">
      <t>サツ</t>
    </rPh>
    <rPh sb="7" eb="9">
      <t>テイカ</t>
    </rPh>
    <phoneticPr fontId="2"/>
  </si>
  <si>
    <t>１冊あたりの
販売価格（税込）</t>
    <rPh sb="1" eb="2">
      <t>サツ</t>
    </rPh>
    <rPh sb="7" eb="9">
      <t>ハンバイ</t>
    </rPh>
    <rPh sb="9" eb="11">
      <t>カカク</t>
    </rPh>
    <rPh sb="12" eb="14">
      <t>ゼイコ</t>
    </rPh>
    <phoneticPr fontId="2"/>
  </si>
  <si>
    <t>○×マスター</t>
    <phoneticPr fontId="2"/>
  </si>
  <si>
    <t>○×出版</t>
    <rPh sb="2" eb="4">
      <t>シュッパン</t>
    </rPh>
    <phoneticPr fontId="2"/>
  </si>
  <si>
    <t>内税</t>
    <rPh sb="0" eb="2">
      <t>ウチゼイ</t>
    </rPh>
    <phoneticPr fontId="2"/>
  </si>
  <si>
    <t>割引</t>
    <rPh sb="0" eb="2">
      <t>ワリビキ</t>
    </rPh>
    <phoneticPr fontId="2"/>
  </si>
  <si>
    <t>合　　　　　計</t>
    <rPh sb="0" eb="7">
      <t>ゴウケイ</t>
    </rPh>
    <phoneticPr fontId="2"/>
  </si>
  <si>
    <t>-</t>
    <phoneticPr fontId="2"/>
  </si>
  <si>
    <t>＊販売する教科書を全て記入</t>
    <rPh sb="1" eb="3">
      <t>ハンバイ</t>
    </rPh>
    <rPh sb="5" eb="8">
      <t>キョウカショ</t>
    </rPh>
    <rPh sb="9" eb="10">
      <t>スベ</t>
    </rPh>
    <rPh sb="11" eb="13">
      <t>キニュウ</t>
    </rPh>
    <phoneticPr fontId="2"/>
  </si>
  <si>
    <r>
      <t>＊１冊の教科書の概ね全体</t>
    </r>
    <r>
      <rPr>
        <sz val="11"/>
        <rFont val="ＭＳ Ｐゴシック"/>
        <family val="3"/>
        <charset val="128"/>
      </rPr>
      <t>を訓練で使用しない場合は販売不可</t>
    </r>
    <rPh sb="2" eb="3">
      <t>サツ</t>
    </rPh>
    <rPh sb="4" eb="7">
      <t>キョウカショ</t>
    </rPh>
    <rPh sb="8" eb="9">
      <t>オオム</t>
    </rPh>
    <rPh sb="10" eb="12">
      <t>ゼンタイ</t>
    </rPh>
    <rPh sb="13" eb="15">
      <t>クンレン</t>
    </rPh>
    <rPh sb="16" eb="18">
      <t>シヨウ</t>
    </rPh>
    <rPh sb="21" eb="23">
      <t>バアイ</t>
    </rPh>
    <rPh sb="24" eb="26">
      <t>ハンバイ</t>
    </rPh>
    <rPh sb="26" eb="28">
      <t>フカ</t>
    </rPh>
    <phoneticPr fontId="2"/>
  </si>
  <si>
    <t>＊自社出版については定価表示があっても販売不可（無償提供）</t>
    <rPh sb="1" eb="3">
      <t>ジシャ</t>
    </rPh>
    <rPh sb="3" eb="5">
      <t>シュッパン</t>
    </rPh>
    <rPh sb="10" eb="12">
      <t>テイカ</t>
    </rPh>
    <rPh sb="12" eb="14">
      <t>ヒョウジ</t>
    </rPh>
    <rPh sb="19" eb="21">
      <t>ハンバイ</t>
    </rPh>
    <rPh sb="21" eb="23">
      <t>フカ</t>
    </rPh>
    <rPh sb="24" eb="26">
      <t>ムショウ</t>
    </rPh>
    <rPh sb="26" eb="28">
      <t>テイキョウ</t>
    </rPh>
    <phoneticPr fontId="2"/>
  </si>
  <si>
    <t>＊ただし、自社出版であっても、書店等で一般に販売されているものに関しては販売可能</t>
    <rPh sb="5" eb="7">
      <t>ジシャ</t>
    </rPh>
    <rPh sb="7" eb="9">
      <t>シュッパン</t>
    </rPh>
    <rPh sb="15" eb="18">
      <t>ショテントウ</t>
    </rPh>
    <rPh sb="19" eb="21">
      <t>イッパン</t>
    </rPh>
    <rPh sb="22" eb="24">
      <t>ハンバイ</t>
    </rPh>
    <rPh sb="32" eb="33">
      <t>カン</t>
    </rPh>
    <rPh sb="36" eb="38">
      <t>ハンバイ</t>
    </rPh>
    <rPh sb="38" eb="40">
      <t>カノウ</t>
    </rPh>
    <phoneticPr fontId="2"/>
  </si>
  <si>
    <t>コンテンツの内容</t>
    <rPh sb="6" eb="8">
      <t>ナイヨウ</t>
    </rPh>
    <phoneticPr fontId="2"/>
  </si>
  <si>
    <t>個人情報保護に関する第三者機関の認証有無</t>
    <rPh sb="0" eb="2">
      <t>コジン</t>
    </rPh>
    <rPh sb="2" eb="4">
      <t>ジョウホウ</t>
    </rPh>
    <rPh sb="4" eb="6">
      <t>ホゴ</t>
    </rPh>
    <rPh sb="7" eb="8">
      <t>カン</t>
    </rPh>
    <rPh sb="10" eb="11">
      <t>ダイ</t>
    </rPh>
    <rPh sb="11" eb="13">
      <t>サンシャ</t>
    </rPh>
    <rPh sb="13" eb="15">
      <t>キカン</t>
    </rPh>
    <rPh sb="16" eb="18">
      <t>ニンショウ</t>
    </rPh>
    <rPh sb="18" eb="20">
      <t>ウム</t>
    </rPh>
    <phoneticPr fontId="2"/>
  </si>
  <si>
    <t>第三者機関の認証</t>
    <phoneticPr fontId="2"/>
  </si>
  <si>
    <t>（基本的経費）</t>
  </si>
  <si>
    <t>（訓練単価）</t>
    <rPh sb="1" eb="3">
      <t>クンレン</t>
    </rPh>
    <rPh sb="3" eb="5">
      <t>タンカ</t>
    </rPh>
    <phoneticPr fontId="2"/>
  </si>
  <si>
    <t>学校の属性</t>
    <phoneticPr fontId="2"/>
  </si>
  <si>
    <t>加盟上部団体</t>
    <phoneticPr fontId="2"/>
  </si>
  <si>
    <t>確認テスト</t>
    <rPh sb="0" eb="2">
      <t>カクニン</t>
    </rPh>
    <phoneticPr fontId="2"/>
  </si>
  <si>
    <t>回数</t>
    <rPh sb="0" eb="2">
      <t>カイスウ</t>
    </rPh>
    <phoneticPr fontId="2"/>
  </si>
  <si>
    <t>実施方法</t>
    <rPh sb="0" eb="2">
      <t>ジッシ</t>
    </rPh>
    <rPh sb="2" eb="4">
      <t>ホウホウ</t>
    </rPh>
    <phoneticPr fontId="2"/>
  </si>
  <si>
    <t>推奨環境</t>
    <phoneticPr fontId="2"/>
  </si>
  <si>
    <t>提供方法・
活用方法</t>
    <rPh sb="0" eb="2">
      <t>テイキョウ</t>
    </rPh>
    <rPh sb="2" eb="4">
      <t>ホウホウ</t>
    </rPh>
    <rPh sb="6" eb="8">
      <t>カツヨウ</t>
    </rPh>
    <rPh sb="8" eb="10">
      <t>ホウホウ</t>
    </rPh>
    <phoneticPr fontId="2"/>
  </si>
  <si>
    <t>他公共機関でのeラーニング訓練実績</t>
    <phoneticPr fontId="2"/>
  </si>
  <si>
    <t>開始</t>
    <rPh sb="0" eb="2">
      <t>カイシ</t>
    </rPh>
    <phoneticPr fontId="2"/>
  </si>
  <si>
    <t>終わり</t>
    <rPh sb="0" eb="1">
      <t>オ</t>
    </rPh>
    <phoneticPr fontId="2"/>
  </si>
  <si>
    <t>土日対応</t>
    <rPh sb="0" eb="2">
      <t>ドニチ</t>
    </rPh>
    <rPh sb="2" eb="4">
      <t>タイオウ</t>
    </rPh>
    <phoneticPr fontId="2"/>
  </si>
  <si>
    <t>受講者からの連絡受付時間</t>
    <rPh sb="0" eb="3">
      <t>ジュコウシャ</t>
    </rPh>
    <rPh sb="6" eb="8">
      <t>レンラク</t>
    </rPh>
    <rPh sb="8" eb="10">
      <t>ウケツケ</t>
    </rPh>
    <rPh sb="10" eb="12">
      <t>ジカン</t>
    </rPh>
    <phoneticPr fontId="2"/>
  </si>
  <si>
    <t>から</t>
    <phoneticPr fontId="2"/>
  </si>
  <si>
    <t>まで</t>
    <phoneticPr fontId="2"/>
  </si>
  <si>
    <t>○</t>
    <phoneticPr fontId="2"/>
  </si>
  <si>
    <t>キャリアコンサルタント・キャリアコンサルティング技能士</t>
    <rPh sb="24" eb="27">
      <t>ギノウシ</t>
    </rPh>
    <phoneticPr fontId="2"/>
  </si>
  <si>
    <t>うちキャリアコンサルタント・キャリアコンサルティング技能士（人）　　</t>
    <rPh sb="26" eb="29">
      <t>ギノウシ</t>
    </rPh>
    <rPh sb="30" eb="31">
      <t>ニン</t>
    </rPh>
    <phoneticPr fontId="2"/>
  </si>
  <si>
    <t>スクーリングの合計時間数</t>
    <rPh sb="7" eb="9">
      <t>ゴウケイ</t>
    </rPh>
    <rPh sb="9" eb="11">
      <t>ジカン</t>
    </rPh>
    <rPh sb="11" eb="12">
      <t>スウ</t>
    </rPh>
    <phoneticPr fontId="2"/>
  </si>
  <si>
    <t>期間</t>
    <rPh sb="0" eb="2">
      <t>キカン</t>
    </rPh>
    <phoneticPr fontId="2"/>
  </si>
  <si>
    <t>提案
科目
同一・別</t>
    <rPh sb="0" eb="2">
      <t>テイアン</t>
    </rPh>
    <rPh sb="3" eb="5">
      <t>カモク</t>
    </rPh>
    <rPh sb="6" eb="8">
      <t>ドウイツ</t>
    </rPh>
    <rPh sb="9" eb="10">
      <t>ベツ</t>
    </rPh>
    <phoneticPr fontId="2"/>
  </si>
  <si>
    <t>科　　目　　名</t>
    <rPh sb="0" eb="1">
      <t>カ</t>
    </rPh>
    <rPh sb="3" eb="4">
      <t>メ</t>
    </rPh>
    <rPh sb="6" eb="7">
      <t>メイ</t>
    </rPh>
    <phoneticPr fontId="2"/>
  </si>
  <si>
    <t>定員</t>
    <rPh sb="0" eb="2">
      <t>テイイン</t>
    </rPh>
    <phoneticPr fontId="2"/>
  </si>
  <si>
    <t>提案
施設
同一・別</t>
    <rPh sb="0" eb="2">
      <t>テイアン</t>
    </rPh>
    <rPh sb="3" eb="5">
      <t>シセツ</t>
    </rPh>
    <rPh sb="6" eb="8">
      <t>ドウイツ</t>
    </rPh>
    <rPh sb="9" eb="10">
      <t>ベツ</t>
    </rPh>
    <phoneticPr fontId="2"/>
  </si>
  <si>
    <t>実施施設</t>
    <rPh sb="0" eb="2">
      <t>ジッシ</t>
    </rPh>
    <rPh sb="2" eb="4">
      <t>シセツ</t>
    </rPh>
    <phoneticPr fontId="2"/>
  </si>
  <si>
    <t>委託元</t>
    <rPh sb="0" eb="2">
      <t>イタク</t>
    </rPh>
    <rPh sb="2" eb="3">
      <t>モト</t>
    </rPh>
    <phoneticPr fontId="2"/>
  </si>
  <si>
    <t>就職実績（率）</t>
    <rPh sb="0" eb="2">
      <t>シュウショク</t>
    </rPh>
    <rPh sb="2" eb="4">
      <t>ジッセキ</t>
    </rPh>
    <rPh sb="5" eb="6">
      <t>リツ</t>
    </rPh>
    <phoneticPr fontId="2"/>
  </si>
  <si>
    <t>例</t>
    <rPh sb="0" eb="1">
      <t>レイ</t>
    </rPh>
    <phoneticPr fontId="2"/>
  </si>
  <si>
    <t>同一</t>
    <rPh sb="0" eb="2">
      <t>ドウイツ</t>
    </rPh>
    <phoneticPr fontId="2"/>
  </si>
  <si>
    <t>機構東京センター</t>
    <rPh sb="0" eb="2">
      <t>キコウ</t>
    </rPh>
    <rPh sb="2" eb="4">
      <t>トウキョウ</t>
    </rPh>
    <phoneticPr fontId="2"/>
  </si>
  <si>
    <t>別</t>
    <rPh sb="0" eb="1">
      <t>ベツ</t>
    </rPh>
    <phoneticPr fontId="2"/>
  </si>
  <si>
    <t>□□コース</t>
    <phoneticPr fontId="2"/>
  </si>
  <si>
    <t>○○校</t>
    <rPh sb="2" eb="3">
      <t>コウ</t>
    </rPh>
    <phoneticPr fontId="2"/>
  </si>
  <si>
    <t>平　　　　　　　　均</t>
    <rPh sb="0" eb="1">
      <t>ヒラ</t>
    </rPh>
    <rPh sb="9" eb="10">
      <t>タモツ</t>
    </rPh>
    <phoneticPr fontId="2"/>
  </si>
  <si>
    <t>＊</t>
    <phoneticPr fontId="2"/>
  </si>
  <si>
    <t>就職実績（率）：（就職者数＋中退就職者数）／（修了者数＋中退就職者数）〔小数点第２位四捨五入〕数字を入力。</t>
    <rPh sb="0" eb="2">
      <t>シュウショク</t>
    </rPh>
    <rPh sb="2" eb="4">
      <t>ジッセキ</t>
    </rPh>
    <rPh sb="5" eb="6">
      <t>リツ</t>
    </rPh>
    <rPh sb="9" eb="11">
      <t>シュウショク</t>
    </rPh>
    <rPh sb="11" eb="12">
      <t>シャ</t>
    </rPh>
    <rPh sb="12" eb="13">
      <t>スウ</t>
    </rPh>
    <rPh sb="14" eb="16">
      <t>チュウタイ</t>
    </rPh>
    <rPh sb="16" eb="18">
      <t>シュウショク</t>
    </rPh>
    <rPh sb="18" eb="19">
      <t>シャ</t>
    </rPh>
    <rPh sb="19" eb="20">
      <t>スウ</t>
    </rPh>
    <rPh sb="23" eb="26">
      <t>シュウリョウシャ</t>
    </rPh>
    <rPh sb="26" eb="27">
      <t>スウ</t>
    </rPh>
    <rPh sb="28" eb="30">
      <t>チュウタイ</t>
    </rPh>
    <rPh sb="30" eb="33">
      <t>シュウショクシャ</t>
    </rPh>
    <rPh sb="33" eb="34">
      <t>スウ</t>
    </rPh>
    <rPh sb="36" eb="39">
      <t>ショウスウテン</t>
    </rPh>
    <rPh sb="39" eb="40">
      <t>ダイ</t>
    </rPh>
    <rPh sb="41" eb="42">
      <t>イ</t>
    </rPh>
    <rPh sb="42" eb="46">
      <t>シシャゴニュウ</t>
    </rPh>
    <rPh sb="47" eb="49">
      <t>スウジ</t>
    </rPh>
    <rPh sb="50" eb="51">
      <t>ニュウ</t>
    </rPh>
    <rPh sb="51" eb="52">
      <t>チカラ</t>
    </rPh>
    <phoneticPr fontId="2"/>
  </si>
  <si>
    <t>「１訓練実施施設の概要等」の「他公共機関での実績の有無」で実績が「有」の場合は必ず記載すること。</t>
    <rPh sb="2" eb="4">
      <t>クンレン</t>
    </rPh>
    <rPh sb="4" eb="6">
      <t>ジッシ</t>
    </rPh>
    <rPh sb="6" eb="8">
      <t>シセツ</t>
    </rPh>
    <rPh sb="9" eb="11">
      <t>ガイヨウ</t>
    </rPh>
    <rPh sb="11" eb="12">
      <t>トウ</t>
    </rPh>
    <rPh sb="15" eb="16">
      <t>タ</t>
    </rPh>
    <rPh sb="16" eb="18">
      <t>コウキョウ</t>
    </rPh>
    <rPh sb="18" eb="20">
      <t>キカン</t>
    </rPh>
    <rPh sb="22" eb="24">
      <t>ジッセキ</t>
    </rPh>
    <rPh sb="25" eb="27">
      <t>ウム</t>
    </rPh>
    <rPh sb="29" eb="31">
      <t>ジッセキ</t>
    </rPh>
    <rPh sb="33" eb="34">
      <t>ア</t>
    </rPh>
    <rPh sb="36" eb="38">
      <t>バアイ</t>
    </rPh>
    <rPh sb="39" eb="40">
      <t>カナラ</t>
    </rPh>
    <rPh sb="41" eb="43">
      <t>キサイ</t>
    </rPh>
    <phoneticPr fontId="2"/>
  </si>
  <si>
    <t>受講生からの連絡受付時間</t>
    <rPh sb="0" eb="3">
      <t>ジュコウセイ</t>
    </rPh>
    <rPh sb="6" eb="8">
      <t>レンラク</t>
    </rPh>
    <rPh sb="8" eb="10">
      <t>ウケツケ</t>
    </rPh>
    <rPh sb="10" eb="12">
      <t>ジカン</t>
    </rPh>
    <phoneticPr fontId="2"/>
  </si>
  <si>
    <t>月生</t>
    <rPh sb="0" eb="1">
      <t>ガツ</t>
    </rPh>
    <rPh sb="1" eb="2">
      <t>セイ</t>
    </rPh>
    <phoneticPr fontId="2"/>
  </si>
  <si>
    <t>＊</t>
  </si>
  <si>
    <t>カリキュラムの時間数と一致すること</t>
    <rPh sb="7" eb="10">
      <t>ジカンスウ</t>
    </rPh>
    <rPh sb="11" eb="13">
      <t>イッチ</t>
    </rPh>
    <phoneticPr fontId="2"/>
  </si>
  <si>
    <t>時間</t>
    <rPh sb="0" eb="2">
      <t>ジカン</t>
    </rPh>
    <phoneticPr fontId="2"/>
  </si>
  <si>
    <t>合計</t>
    <rPh sb="0" eb="2">
      <t>ゴウケイ</t>
    </rPh>
    <phoneticPr fontId="2"/>
  </si>
  <si>
    <t>訓練日</t>
    <rPh sb="0" eb="2">
      <t>クンレン</t>
    </rPh>
    <rPh sb="2" eb="3">
      <t>ビ</t>
    </rPh>
    <phoneticPr fontId="2"/>
  </si>
  <si>
    <t>日間</t>
    <rPh sb="0" eb="2">
      <t>ニチカン</t>
    </rPh>
    <phoneticPr fontId="2"/>
  </si>
  <si>
    <t>月計</t>
    <rPh sb="0" eb="1">
      <t>ツキ</t>
    </rPh>
    <rPh sb="1" eb="2">
      <t>ケイ</t>
    </rPh>
    <phoneticPr fontId="2"/>
  </si>
  <si>
    <t>スクーリング日数：月１回以上、１回３時間以上</t>
    <rPh sb="6" eb="8">
      <t>ニッスウ</t>
    </rPh>
    <rPh sb="9" eb="10">
      <t>ツキ</t>
    </rPh>
    <rPh sb="11" eb="12">
      <t>カイ</t>
    </rPh>
    <rPh sb="12" eb="14">
      <t>イジョウ</t>
    </rPh>
    <rPh sb="16" eb="17">
      <t>カイ</t>
    </rPh>
    <rPh sb="18" eb="20">
      <t>ジカン</t>
    </rPh>
    <rPh sb="20" eb="22">
      <t>イジョウ</t>
    </rPh>
    <phoneticPr fontId="2"/>
  </si>
  <si>
    <t>スクーリング合計時間</t>
    <rPh sb="6" eb="8">
      <t>ゴウケイ</t>
    </rPh>
    <rPh sb="8" eb="10">
      <t>ジカン</t>
    </rPh>
    <phoneticPr fontId="2"/>
  </si>
  <si>
    <t>※詳細はスケジュールに記入してください。</t>
    <rPh sb="1" eb="3">
      <t>ショウサイ</t>
    </rPh>
    <rPh sb="11" eb="13">
      <t>キニュウ</t>
    </rPh>
    <phoneticPr fontId="2"/>
  </si>
  <si>
    <t>※eラーニング訓練についての実績</t>
    <rPh sb="7" eb="9">
      <t>クンレン</t>
    </rPh>
    <rPh sb="14" eb="16">
      <t>ジッセキ</t>
    </rPh>
    <phoneticPr fontId="2"/>
  </si>
  <si>
    <t>※詳細は別シートへ記入してください。</t>
    <rPh sb="1" eb="3">
      <t>ショウサイ</t>
    </rPh>
    <rPh sb="4" eb="5">
      <t>ベツ</t>
    </rPh>
    <rPh sb="9" eb="11">
      <t>キニュウ</t>
    </rPh>
    <phoneticPr fontId="2"/>
  </si>
  <si>
    <t>２　委託訓練実績</t>
    <rPh sb="2" eb="4">
      <t>イタク</t>
    </rPh>
    <rPh sb="4" eb="6">
      <t>クンレン</t>
    </rPh>
    <rPh sb="6" eb="8">
      <t>ジッセキ</t>
    </rPh>
    <phoneticPr fontId="2"/>
  </si>
  <si>
    <t>３　学習管理システム等</t>
    <rPh sb="2" eb="4">
      <t>ガクシュウ</t>
    </rPh>
    <rPh sb="4" eb="6">
      <t>カンリ</t>
    </rPh>
    <rPh sb="10" eb="11">
      <t>トウ</t>
    </rPh>
    <phoneticPr fontId="2"/>
  </si>
  <si>
    <t>５　委託訓練使用予定テキスト</t>
    <rPh sb="2" eb="4">
      <t>イタク</t>
    </rPh>
    <rPh sb="4" eb="6">
      <t>クンレン</t>
    </rPh>
    <rPh sb="6" eb="8">
      <t>シヨウ</t>
    </rPh>
    <rPh sb="8" eb="10">
      <t>ヨテイ</t>
    </rPh>
    <phoneticPr fontId="2"/>
  </si>
  <si>
    <t>６　　スクーリングの概要・スクーリングカリキュラム</t>
    <rPh sb="10" eb="12">
      <t>ガイヨウ</t>
    </rPh>
    <phoneticPr fontId="2"/>
  </si>
  <si>
    <t>８　　スクーリング施設の概要</t>
    <rPh sb="9" eb="11">
      <t>シセツ</t>
    </rPh>
    <rPh sb="12" eb="14">
      <t>ガイヨウ</t>
    </rPh>
    <phoneticPr fontId="2"/>
  </si>
  <si>
    <t>９　　講　師　名　簿</t>
    <rPh sb="3" eb="4">
      <t>コウ</t>
    </rPh>
    <rPh sb="5" eb="6">
      <t>シ</t>
    </rPh>
    <rPh sb="7" eb="8">
      <t>メイ</t>
    </rPh>
    <rPh sb="9" eb="10">
      <t>ボ</t>
    </rPh>
    <phoneticPr fontId="2"/>
  </si>
  <si>
    <r>
      <t>１０　　就職支援の概要・就職支援カリキュラム</t>
    </r>
    <r>
      <rPr>
        <b/>
        <sz val="14"/>
        <color indexed="10"/>
        <rFont val="ＭＳ Ｐゴシック"/>
        <family val="3"/>
        <charset val="128"/>
      </rPr>
      <t/>
    </r>
    <rPh sb="4" eb="6">
      <t>シュウショク</t>
    </rPh>
    <rPh sb="6" eb="8">
      <t>シエン</t>
    </rPh>
    <rPh sb="9" eb="11">
      <t>ガイヨウ</t>
    </rPh>
    <rPh sb="12" eb="14">
      <t>シュウショク</t>
    </rPh>
    <rPh sb="14" eb="16">
      <t>シエン</t>
    </rPh>
    <phoneticPr fontId="2"/>
  </si>
  <si>
    <t>１１　　就　職　担　当　者　名　簿</t>
    <rPh sb="4" eb="5">
      <t>シュウ</t>
    </rPh>
    <rPh sb="6" eb="7">
      <t>ショク</t>
    </rPh>
    <rPh sb="8" eb="9">
      <t>タン</t>
    </rPh>
    <rPh sb="10" eb="11">
      <t>トウ</t>
    </rPh>
    <rPh sb="12" eb="13">
      <t>シャ</t>
    </rPh>
    <rPh sb="14" eb="15">
      <t>メイ</t>
    </rPh>
    <rPh sb="16" eb="17">
      <t>ボ</t>
    </rPh>
    <phoneticPr fontId="2"/>
  </si>
  <si>
    <t>他公共機関でのeラーニング訓練実績の有無※２</t>
    <rPh sb="0" eb="1">
      <t>タ</t>
    </rPh>
    <rPh sb="1" eb="3">
      <t>コウキョウ</t>
    </rPh>
    <rPh sb="3" eb="5">
      <t>キカン</t>
    </rPh>
    <rPh sb="13" eb="15">
      <t>クンレン</t>
    </rPh>
    <rPh sb="15" eb="17">
      <t>ジッセキ</t>
    </rPh>
    <rPh sb="18" eb="20">
      <t>ウム</t>
    </rPh>
    <phoneticPr fontId="2"/>
  </si>
  <si>
    <t>※２　実績がある場合は有、無い場合は無を記入</t>
    <rPh sb="3" eb="5">
      <t>ジッセキ</t>
    </rPh>
    <rPh sb="8" eb="10">
      <t>バアイ</t>
    </rPh>
    <rPh sb="11" eb="12">
      <t>アリ</t>
    </rPh>
    <rPh sb="13" eb="14">
      <t>ナ</t>
    </rPh>
    <rPh sb="15" eb="17">
      <t>バアイ</t>
    </rPh>
    <rPh sb="18" eb="19">
      <t>ナシ</t>
    </rPh>
    <rPh sb="20" eb="22">
      <t>キニュウ</t>
    </rPh>
    <phoneticPr fontId="2"/>
  </si>
  <si>
    <t>学習履歴（ログイン等）の記録
※３</t>
    <rPh sb="0" eb="2">
      <t>ガクシュウ</t>
    </rPh>
    <rPh sb="2" eb="4">
      <t>リレキ</t>
    </rPh>
    <rPh sb="9" eb="10">
      <t>トウ</t>
    </rPh>
    <rPh sb="12" eb="14">
      <t>キロク</t>
    </rPh>
    <phoneticPr fontId="2"/>
  </si>
  <si>
    <t>※３　受講者のログイン日時や学習時間等が記録できること</t>
    <phoneticPr fontId="2"/>
  </si>
  <si>
    <t>学習状況（進捗）の記録
※４</t>
    <rPh sb="0" eb="2">
      <t>ガクシュウ</t>
    </rPh>
    <rPh sb="2" eb="4">
      <t>ジョウキョウ</t>
    </rPh>
    <rPh sb="5" eb="7">
      <t>シンチョク</t>
    </rPh>
    <rPh sb="9" eb="11">
      <t>キロク</t>
    </rPh>
    <phoneticPr fontId="2"/>
  </si>
  <si>
    <t>※４　アクセスした教材、学習進捗状況及び確認テスト等の実施状況と成績を記録・管理できること。</t>
    <phoneticPr fontId="2"/>
  </si>
  <si>
    <t>職業紹介権の有無
※６</t>
    <rPh sb="0" eb="2">
      <t>ショクギョウ</t>
    </rPh>
    <rPh sb="2" eb="4">
      <t>ショウカイ</t>
    </rPh>
    <rPh sb="4" eb="5">
      <t>ケン</t>
    </rPh>
    <rPh sb="6" eb="8">
      <t>ウム</t>
    </rPh>
    <phoneticPr fontId="2"/>
  </si>
  <si>
    <t>※６　紹介権がある場合は該当するところに○を記入</t>
    <rPh sb="3" eb="5">
      <t>ショウカイ</t>
    </rPh>
    <rPh sb="5" eb="6">
      <t>ケン</t>
    </rPh>
    <rPh sb="9" eb="11">
      <t>バアイ</t>
    </rPh>
    <rPh sb="12" eb="14">
      <t>ガイトウ</t>
    </rPh>
    <rPh sb="22" eb="24">
      <t>キニュウ</t>
    </rPh>
    <phoneticPr fontId="2"/>
  </si>
  <si>
    <t>うちキャリアコンサルタント及び技能士以外のJC作成アドバイザー（人）　　</t>
    <rPh sb="13" eb="14">
      <t>オヨ</t>
    </rPh>
    <rPh sb="15" eb="17">
      <t>ギノウ</t>
    </rPh>
    <rPh sb="17" eb="18">
      <t>シ</t>
    </rPh>
    <rPh sb="18" eb="20">
      <t>イガイ</t>
    </rPh>
    <rPh sb="23" eb="25">
      <t>サクセイ</t>
    </rPh>
    <rPh sb="32" eb="33">
      <t>ニン</t>
    </rPh>
    <phoneticPr fontId="2"/>
  </si>
  <si>
    <t>1機関1部（該当する場合）</t>
    <rPh sb="1" eb="3">
      <t>キカン</t>
    </rPh>
    <rPh sb="4" eb="5">
      <t>ブ</t>
    </rPh>
    <phoneticPr fontId="2"/>
  </si>
  <si>
    <t>3箇月</t>
    <rPh sb="1" eb="2">
      <t>カ</t>
    </rPh>
    <rPh sb="2" eb="3">
      <t>ゲツ</t>
    </rPh>
    <phoneticPr fontId="2"/>
  </si>
  <si>
    <t>１4　　受託申込提出物一覧</t>
    <rPh sb="4" eb="6">
      <t>ジュタク</t>
    </rPh>
    <rPh sb="6" eb="8">
      <t>モウシコミ</t>
    </rPh>
    <rPh sb="8" eb="10">
      <t>テイシュツ</t>
    </rPh>
    <rPh sb="10" eb="11">
      <t>ブツ</t>
    </rPh>
    <rPh sb="11" eb="13">
      <t>イチラン</t>
    </rPh>
    <phoneticPr fontId="2"/>
  </si>
  <si>
    <t>科目
番号</t>
    <phoneticPr fontId="2"/>
  </si>
  <si>
    <t>該当なし</t>
  </si>
  <si>
    <t>●コース【学科・実技】の内容</t>
    <rPh sb="5" eb="7">
      <t>ガッカ</t>
    </rPh>
    <rPh sb="8" eb="10">
      <t>ジツギ</t>
    </rPh>
    <phoneticPr fontId="2"/>
  </si>
  <si>
    <t>≪実施施設≫</t>
    <phoneticPr fontId="2"/>
  </si>
  <si>
    <t>所在地：</t>
    <phoneticPr fontId="2"/>
  </si>
  <si>
    <t xml:space="preserve"> TEL：</t>
    <phoneticPr fontId="2"/>
  </si>
  <si>
    <t>≪最寄駅（路線）≫</t>
    <phoneticPr fontId="2"/>
  </si>
  <si>
    <t>記載不要</t>
    <rPh sb="0" eb="2">
      <t>キサイ</t>
    </rPh>
    <rPh sb="2" eb="4">
      <t>フヨウ</t>
    </rPh>
    <phoneticPr fontId="2"/>
  </si>
  <si>
    <t>≪定員≫</t>
    <phoneticPr fontId="2"/>
  </si>
  <si>
    <t>●目標とする人材像</t>
  </si>
  <si>
    <t>≪訓練期間≫</t>
    <phoneticPr fontId="2"/>
  </si>
  <si>
    <t>≪訓練時間≫</t>
    <phoneticPr fontId="2"/>
  </si>
  <si>
    <t>●修了後の関連職種</t>
  </si>
  <si>
    <t>≪教科書代≫</t>
    <phoneticPr fontId="2"/>
  </si>
  <si>
    <t>●主な訓練カリキュラム</t>
  </si>
  <si>
    <t>学科</t>
  </si>
  <si>
    <t>・　　　　　　　　　　　　　　　　　・
・　　　　　　　　　　　　　　　　　・
・　　　　　　　　　　　　　　　　　・</t>
    <phoneticPr fontId="2"/>
  </si>
  <si>
    <t>●　月　日（　）　時</t>
    <rPh sb="2" eb="3">
      <t>ガツ</t>
    </rPh>
    <rPh sb="4" eb="5">
      <t>ニチ</t>
    </rPh>
    <rPh sb="9" eb="10">
      <t>ジ</t>
    </rPh>
    <phoneticPr fontId="2"/>
  </si>
  <si>
    <t>≪備考≫</t>
    <rPh sb="1" eb="3">
      <t>ビコウ</t>
    </rPh>
    <phoneticPr fontId="2"/>
  </si>
  <si>
    <t>常駐担当者数</t>
    <rPh sb="0" eb="2">
      <t>ジョウチュウ</t>
    </rPh>
    <phoneticPr fontId="52"/>
  </si>
  <si>
    <t>人</t>
    <rPh sb="0" eb="1">
      <t>ヒト</t>
    </rPh>
    <phoneticPr fontId="52"/>
  </si>
  <si>
    <t>常駐ではない担当者数</t>
    <rPh sb="6" eb="9">
      <t>タントウシャ</t>
    </rPh>
    <phoneticPr fontId="52"/>
  </si>
  <si>
    <t>※１契約者及び訓練規模等「事務部門(常駐担当者数及び常駐ではない担当者数)」を人数分記載してください。</t>
    <phoneticPr fontId="2"/>
  </si>
  <si>
    <t>番号</t>
    <rPh sb="0" eb="2">
      <t>バンゴウ</t>
    </rPh>
    <phoneticPr fontId="52"/>
  </si>
  <si>
    <t>常駐・非常駐</t>
    <rPh sb="0" eb="2">
      <t>ジョウチュウ</t>
    </rPh>
    <rPh sb="3" eb="4">
      <t>ヒ</t>
    </rPh>
    <rPh sb="4" eb="6">
      <t>ジョウチュウ</t>
    </rPh>
    <phoneticPr fontId="52"/>
  </si>
  <si>
    <t>主担当・補助</t>
    <rPh sb="0" eb="1">
      <t>シュ</t>
    </rPh>
    <rPh sb="1" eb="3">
      <t>タントウ</t>
    </rPh>
    <rPh sb="4" eb="6">
      <t>ホジョ</t>
    </rPh>
    <phoneticPr fontId="52"/>
  </si>
  <si>
    <t>氏名</t>
    <rPh sb="0" eb="2">
      <t>シメイ</t>
    </rPh>
    <phoneticPr fontId="52"/>
  </si>
  <si>
    <t>連絡先</t>
    <rPh sb="0" eb="3">
      <t>レンラクサキ</t>
    </rPh>
    <phoneticPr fontId="52"/>
  </si>
  <si>
    <t>事務部門業務以外との兼任状況</t>
    <rPh sb="0" eb="2">
      <t>ジム</t>
    </rPh>
    <rPh sb="2" eb="4">
      <t>ブモン</t>
    </rPh>
    <rPh sb="4" eb="6">
      <t>ギョウム</t>
    </rPh>
    <rPh sb="6" eb="8">
      <t>イガイ</t>
    </rPh>
    <rPh sb="10" eb="12">
      <t>ケンニン</t>
    </rPh>
    <rPh sb="12" eb="14">
      <t>ジョウキョウ</t>
    </rPh>
    <phoneticPr fontId="52"/>
  </si>
  <si>
    <t>備考</t>
    <rPh sb="0" eb="2">
      <t>ビコウ</t>
    </rPh>
    <phoneticPr fontId="52"/>
  </si>
  <si>
    <t>常駐</t>
    <rPh sb="0" eb="2">
      <t>ジョウチュウ</t>
    </rPh>
    <phoneticPr fontId="52"/>
  </si>
  <si>
    <t>非常駐</t>
    <rPh sb="0" eb="1">
      <t>ヒ</t>
    </rPh>
    <rPh sb="1" eb="3">
      <t>ジョウチュウ</t>
    </rPh>
    <phoneticPr fontId="52"/>
  </si>
  <si>
    <t>主担当</t>
    <rPh sb="0" eb="1">
      <t>シュ</t>
    </rPh>
    <rPh sb="1" eb="3">
      <t>タントウ</t>
    </rPh>
    <phoneticPr fontId="52"/>
  </si>
  <si>
    <t>補助</t>
    <rPh sb="0" eb="2">
      <t>ホジョ</t>
    </rPh>
    <phoneticPr fontId="52"/>
  </si>
  <si>
    <t>電話番号
(直通)</t>
    <rPh sb="0" eb="2">
      <t>デンワ</t>
    </rPh>
    <rPh sb="2" eb="4">
      <t>バンゴウ</t>
    </rPh>
    <rPh sb="6" eb="8">
      <t>チョクツウ</t>
    </rPh>
    <phoneticPr fontId="52"/>
  </si>
  <si>
    <t>自社
社員</t>
    <rPh sb="0" eb="2">
      <t>ジシャ</t>
    </rPh>
    <rPh sb="3" eb="5">
      <t>シャイン</t>
    </rPh>
    <phoneticPr fontId="52"/>
  </si>
  <si>
    <t>その他</t>
    <rPh sb="2" eb="3">
      <t>タ</t>
    </rPh>
    <phoneticPr fontId="52"/>
  </si>
  <si>
    <t>　</t>
  </si>
  <si>
    <t>東京　太郎</t>
    <rPh sb="0" eb="2">
      <t>トウキョウ</t>
    </rPh>
    <rPh sb="3" eb="5">
      <t>タロウ</t>
    </rPh>
    <phoneticPr fontId="2"/>
  </si>
  <si>
    <t>合 計</t>
    <rPh sb="0" eb="1">
      <t>アイ</t>
    </rPh>
    <rPh sb="2" eb="3">
      <t>ケイ</t>
    </rPh>
    <phoneticPr fontId="52"/>
  </si>
  <si>
    <t>人</t>
    <rPh sb="0" eb="1">
      <t>ヒト</t>
    </rPh>
    <phoneticPr fontId="2"/>
  </si>
  <si>
    <t>専任部門社員数</t>
    <rPh sb="0" eb="2">
      <t>センニン</t>
    </rPh>
    <rPh sb="2" eb="4">
      <t>ブモン</t>
    </rPh>
    <rPh sb="4" eb="6">
      <t>シャイン</t>
    </rPh>
    <rPh sb="6" eb="7">
      <t>スウ</t>
    </rPh>
    <phoneticPr fontId="2"/>
  </si>
  <si>
    <t>１２　事　務　担  当　者　名　簿　（常駐担当者及び常駐ではない担当者）</t>
    <rPh sb="3" eb="4">
      <t>コト</t>
    </rPh>
    <rPh sb="5" eb="6">
      <t>ム</t>
    </rPh>
    <rPh sb="7" eb="8">
      <t>タン</t>
    </rPh>
    <rPh sb="10" eb="11">
      <t>トウ</t>
    </rPh>
    <rPh sb="12" eb="13">
      <t>モノ</t>
    </rPh>
    <rPh sb="14" eb="15">
      <t>メイ</t>
    </rPh>
    <rPh sb="16" eb="17">
      <t>ボ</t>
    </rPh>
    <rPh sb="19" eb="21">
      <t>ジョウチュウ</t>
    </rPh>
    <rPh sb="21" eb="24">
      <t>タントウシャ</t>
    </rPh>
    <rPh sb="24" eb="25">
      <t>オヨ</t>
    </rPh>
    <rPh sb="26" eb="28">
      <t>ジョウチュウ</t>
    </rPh>
    <rPh sb="32" eb="35">
      <t>タントウシャ</t>
    </rPh>
    <phoneticPr fontId="2"/>
  </si>
  <si>
    <t>受講対象</t>
    <phoneticPr fontId="2"/>
  </si>
  <si>
    <t>科名</t>
    <phoneticPr fontId="2"/>
  </si>
  <si>
    <t>１３　ポジションシート（受講生募集パンフレットに活用）</t>
    <rPh sb="12" eb="15">
      <t>ジュコウセイ</t>
    </rPh>
    <rPh sb="15" eb="17">
      <t>ボシュウ</t>
    </rPh>
    <rPh sb="24" eb="26">
      <t>カツヨウ</t>
    </rPh>
    <phoneticPr fontId="2"/>
  </si>
  <si>
    <t>民間教育機関におけるサービスガイドライン研修受講の有無
（参考）</t>
    <rPh sb="0" eb="2">
      <t>ミンカン</t>
    </rPh>
    <rPh sb="2" eb="4">
      <t>キョウイク</t>
    </rPh>
    <rPh sb="4" eb="6">
      <t>キカン</t>
    </rPh>
    <rPh sb="20" eb="22">
      <t>ケンシュウ</t>
    </rPh>
    <rPh sb="22" eb="24">
      <t>ジュコウ</t>
    </rPh>
    <rPh sb="25" eb="27">
      <t>ウム</t>
    </rPh>
    <rPh sb="29" eb="31">
      <t>サンコウ</t>
    </rPh>
    <phoneticPr fontId="2"/>
  </si>
  <si>
    <r>
      <t xml:space="preserve">〒
</t>
    </r>
    <r>
      <rPr>
        <sz val="8"/>
        <rFont val="ＭＳ Ｐゴシック"/>
        <family val="3"/>
        <charset val="128"/>
      </rPr>
      <t xml:space="preserve">（半角で数字のみ記入）
</t>
    </r>
    <rPh sb="3" eb="5">
      <t>ハンカク</t>
    </rPh>
    <rPh sb="6" eb="8">
      <t>スウジ</t>
    </rPh>
    <phoneticPr fontId="2"/>
  </si>
  <si>
    <r>
      <t xml:space="preserve">所在地
</t>
    </r>
    <r>
      <rPr>
        <sz val="8"/>
        <rFont val="ＭＳ Ｐゴシック"/>
        <family val="3"/>
        <charset val="128"/>
      </rPr>
      <t>(区市から
記入)</t>
    </r>
    <rPh sb="0" eb="3">
      <t>ショザイチ</t>
    </rPh>
    <rPh sb="5" eb="7">
      <t>クシ</t>
    </rPh>
    <rPh sb="10" eb="12">
      <t>キニュウ</t>
    </rPh>
    <phoneticPr fontId="2"/>
  </si>
  <si>
    <r>
      <t>電話番号
（</t>
    </r>
    <r>
      <rPr>
        <sz val="8"/>
        <rFont val="ＭＳ Ｐゴシック"/>
        <family val="3"/>
        <charset val="128"/>
      </rPr>
      <t>市外局番から
半角で記入）</t>
    </r>
    <rPh sb="0" eb="2">
      <t>デンワ</t>
    </rPh>
    <rPh sb="2" eb="4">
      <t>バンゴウ</t>
    </rPh>
    <rPh sb="6" eb="8">
      <t>シガイ</t>
    </rPh>
    <rPh sb="8" eb="10">
      <t>キョクバン</t>
    </rPh>
    <rPh sb="13" eb="15">
      <t>ハンカク</t>
    </rPh>
    <rPh sb="16" eb="18">
      <t>キニュウ</t>
    </rPh>
    <phoneticPr fontId="2"/>
  </si>
  <si>
    <r>
      <t xml:space="preserve">電話番号
</t>
    </r>
    <r>
      <rPr>
        <sz val="8"/>
        <rFont val="ＭＳ Ｐゴシック"/>
        <family val="3"/>
        <charset val="128"/>
      </rPr>
      <t>（市外局番から
半角で記入）</t>
    </r>
    <rPh sb="0" eb="2">
      <t>デンワ</t>
    </rPh>
    <rPh sb="2" eb="4">
      <t>バンゴウ</t>
    </rPh>
    <rPh sb="6" eb="8">
      <t>シガイ</t>
    </rPh>
    <rPh sb="8" eb="10">
      <t>キョクバン</t>
    </rPh>
    <rPh sb="13" eb="15">
      <t>ハンカク</t>
    </rPh>
    <rPh sb="16" eb="18">
      <t>キニュウ</t>
    </rPh>
    <phoneticPr fontId="2"/>
  </si>
  <si>
    <r>
      <t xml:space="preserve">FAX番号
</t>
    </r>
    <r>
      <rPr>
        <sz val="8"/>
        <rFont val="ＭＳ Ｐゴシック"/>
        <family val="3"/>
        <charset val="128"/>
      </rPr>
      <t>（市外局番から
半角で記入）</t>
    </r>
    <rPh sb="3" eb="5">
      <t>バンゴウ</t>
    </rPh>
    <rPh sb="7" eb="9">
      <t>シガイ</t>
    </rPh>
    <rPh sb="9" eb="11">
      <t>キョクバン</t>
    </rPh>
    <rPh sb="14" eb="16">
      <t>ハンカク</t>
    </rPh>
    <rPh sb="17" eb="19">
      <t>キニュウ</t>
    </rPh>
    <phoneticPr fontId="2"/>
  </si>
  <si>
    <r>
      <t xml:space="preserve">ﾒｰﾙｱﾄﾞﾚｽ
</t>
    </r>
    <r>
      <rPr>
        <sz val="8"/>
        <rFont val="ＭＳ Ｐゴシック"/>
        <family val="3"/>
        <charset val="128"/>
      </rPr>
      <t>（半角で記入）</t>
    </r>
    <rPh sb="10" eb="12">
      <t>ハンカク</t>
    </rPh>
    <rPh sb="13" eb="15">
      <t>キニュウ</t>
    </rPh>
    <phoneticPr fontId="2"/>
  </si>
  <si>
    <r>
      <t>↑1</t>
    </r>
    <r>
      <rPr>
        <sz val="11"/>
        <rFont val="ＭＳ Ｐゴシック"/>
        <family val="3"/>
        <charset val="128"/>
      </rPr>
      <t>00時間以上</t>
    </r>
    <rPh sb="4" eb="6">
      <t>ジカン</t>
    </rPh>
    <rPh sb="6" eb="8">
      <t>イジョウ</t>
    </rPh>
    <phoneticPr fontId="2"/>
  </si>
  <si>
    <t>措置の具体的な内容</t>
    <phoneticPr fontId="2"/>
  </si>
  <si>
    <t>平成28年5月</t>
    <rPh sb="0" eb="2">
      <t>ヘイセイ</t>
    </rPh>
    <rPh sb="4" eb="5">
      <t>ネン</t>
    </rPh>
    <rPh sb="6" eb="7">
      <t>ガツ</t>
    </rPh>
    <phoneticPr fontId="2"/>
  </si>
  <si>
    <t>平成29年9月</t>
    <rPh sb="0" eb="2">
      <t>ヘイセイ</t>
    </rPh>
    <rPh sb="4" eb="5">
      <t>ネン</t>
    </rPh>
    <rPh sb="6" eb="7">
      <t>ガツ</t>
    </rPh>
    <phoneticPr fontId="2"/>
  </si>
  <si>
    <t>△</t>
    <phoneticPr fontId="2"/>
  </si>
  <si>
    <t>代表者職氏名</t>
    <rPh sb="0" eb="3">
      <t>ダイヒョウシャ</t>
    </rPh>
    <rPh sb="3" eb="4">
      <t>ショク</t>
    </rPh>
    <rPh sb="4" eb="6">
      <t>シメイ</t>
    </rPh>
    <phoneticPr fontId="2"/>
  </si>
  <si>
    <t>↑「代表取締役」等、職名も記載。</t>
    <rPh sb="2" eb="4">
      <t>ダイヒョウ</t>
    </rPh>
    <rPh sb="4" eb="7">
      <t>トリシマリヤク</t>
    </rPh>
    <rPh sb="8" eb="9">
      <t>ナド</t>
    </rPh>
    <rPh sb="10" eb="12">
      <t>ショクメイ</t>
    </rPh>
    <rPh sb="13" eb="15">
      <t>キサイ</t>
    </rPh>
    <phoneticPr fontId="2"/>
  </si>
  <si>
    <t>○</t>
    <phoneticPr fontId="2"/>
  </si>
  <si>
    <t>○</t>
    <phoneticPr fontId="2"/>
  </si>
  <si>
    <t>５年</t>
    <rPh sb="1" eb="2">
      <t>ネン</t>
    </rPh>
    <phoneticPr fontId="2"/>
  </si>
  <si>
    <t>キャリアコンサルタント
ジョブカード作成アドバイザー</t>
    <rPh sb="18" eb="20">
      <t>サクセイ</t>
    </rPh>
    <phoneticPr fontId="2"/>
  </si>
  <si>
    <t>キャリアコンサルタン資格取得予定(2020年3月)</t>
    <phoneticPr fontId="2"/>
  </si>
  <si>
    <t>委託訓練事務
専任</t>
    <rPh sb="0" eb="2">
      <t>イタク</t>
    </rPh>
    <rPh sb="2" eb="4">
      <t>クンレン</t>
    </rPh>
    <rPh sb="4" eb="6">
      <t>ジム</t>
    </rPh>
    <rPh sb="7" eb="9">
      <t>センニン</t>
    </rPh>
    <phoneticPr fontId="52"/>
  </si>
  <si>
    <t>講師と兼任</t>
    <rPh sb="0" eb="2">
      <t>コウシ</t>
    </rPh>
    <rPh sb="3" eb="5">
      <t>ケンニン</t>
    </rPh>
    <phoneticPr fontId="52"/>
  </si>
  <si>
    <t>就職支援担当と兼任</t>
    <rPh sb="0" eb="2">
      <t>シュウショク</t>
    </rPh>
    <rPh sb="2" eb="4">
      <t>シエン</t>
    </rPh>
    <rPh sb="4" eb="6">
      <t>タントウ</t>
    </rPh>
    <rPh sb="7" eb="9">
      <t>ケンニン</t>
    </rPh>
    <phoneticPr fontId="52"/>
  </si>
  <si>
    <t>その他の業務と兼任</t>
    <rPh sb="2" eb="3">
      <t>ホカ</t>
    </rPh>
    <rPh sb="4" eb="6">
      <t>ギョウム</t>
    </rPh>
    <rPh sb="7" eb="9">
      <t>ケンニン</t>
    </rPh>
    <phoneticPr fontId="2"/>
  </si>
  <si>
    <t>03(0000)0000</t>
    <phoneticPr fontId="52"/>
  </si>
  <si>
    <t>訓練　次郎</t>
    <rPh sb="0" eb="2">
      <t>クンレン</t>
    </rPh>
    <rPh sb="3" eb="5">
      <t>ジロウ</t>
    </rPh>
    <phoneticPr fontId="2"/>
  </si>
  <si>
    <t>○（△△業務）</t>
    <rPh sb="4" eb="6">
      <t>ギョウム</t>
    </rPh>
    <phoneticPr fontId="2"/>
  </si>
  <si>
    <t>ﾊﾟｿｺﾝﾚﾍﾞﾙ</t>
    <phoneticPr fontId="2"/>
  </si>
  <si>
    <t>●受験できる関連資格（修了後取得できる資格）</t>
    <phoneticPr fontId="2"/>
  </si>
  <si>
    <t>≪施設見学会日程≫（予定）</t>
    <rPh sb="10" eb="12">
      <t>ヨテイ</t>
    </rPh>
    <phoneticPr fontId="2"/>
  </si>
  <si>
    <t>就職支援</t>
    <phoneticPr fontId="2"/>
  </si>
  <si>
    <t>※事前予約不要</t>
    <phoneticPr fontId="2"/>
  </si>
  <si>
    <t>①</t>
    <phoneticPr fontId="2"/>
  </si>
  <si>
    <t>提案状況一覧</t>
    <rPh sb="0" eb="2">
      <t>テイアン</t>
    </rPh>
    <rPh sb="2" eb="4">
      <t>ジョウキョウ</t>
    </rPh>
    <rPh sb="4" eb="6">
      <t>イチラン</t>
    </rPh>
    <phoneticPr fontId="2"/>
  </si>
  <si>
    <t>1機関１種（すべての提案書に添付）</t>
    <rPh sb="1" eb="3">
      <t>キカン</t>
    </rPh>
    <rPh sb="4" eb="5">
      <t>シュ</t>
    </rPh>
    <rPh sb="10" eb="13">
      <t>テイアンショ</t>
    </rPh>
    <rPh sb="14" eb="16">
      <t>テンプ</t>
    </rPh>
    <phoneticPr fontId="2"/>
  </si>
  <si>
    <t>⑬</t>
  </si>
  <si>
    <t>⑭</t>
    <phoneticPr fontId="2"/>
  </si>
  <si>
    <r>
      <t>①～⑥が入ったもの。</t>
    </r>
    <r>
      <rPr>
        <sz val="11"/>
        <rFont val="ＭＳ Ｐ明朝"/>
        <family val="1"/>
        <charset val="128"/>
      </rPr>
      <t>ＣＤ-ROM（圧縮等しないこと）</t>
    </r>
    <rPh sb="17" eb="19">
      <t>アッシュク</t>
    </rPh>
    <rPh sb="19" eb="20">
      <t>トウ</t>
    </rPh>
    <phoneticPr fontId="2"/>
  </si>
  <si>
    <t>コース名</t>
    <rPh sb="3" eb="4">
      <t>メイ</t>
    </rPh>
    <phoneticPr fontId="2"/>
  </si>
  <si>
    <t>訓練科目数</t>
    <rPh sb="0" eb="2">
      <t>クンレン</t>
    </rPh>
    <rPh sb="2" eb="4">
      <t>カモク</t>
    </rPh>
    <rPh sb="4" eb="5">
      <t>スウ</t>
    </rPh>
    <phoneticPr fontId="2"/>
  </si>
  <si>
    <t>訓練科目名</t>
    <rPh sb="0" eb="2">
      <t>クンレン</t>
    </rPh>
    <rPh sb="2" eb="4">
      <t>カモク</t>
    </rPh>
    <rPh sb="4" eb="5">
      <t>メイ</t>
    </rPh>
    <phoneticPr fontId="2"/>
  </si>
  <si>
    <t>コース名：</t>
    <rPh sb="3" eb="4">
      <t>メイ</t>
    </rPh>
    <rPh sb="4" eb="5">
      <t>カメイ</t>
    </rPh>
    <phoneticPr fontId="2"/>
  </si>
  <si>
    <t>訓練科目名：</t>
    <rPh sb="0" eb="2">
      <t>クンレン</t>
    </rPh>
    <rPh sb="2" eb="4">
      <t>カモク</t>
    </rPh>
    <rPh sb="4" eb="5">
      <t>メイ</t>
    </rPh>
    <rPh sb="5" eb="6">
      <t>カメイ</t>
    </rPh>
    <phoneticPr fontId="2"/>
  </si>
  <si>
    <t>訓練コース名</t>
    <rPh sb="0" eb="1">
      <t>クン</t>
    </rPh>
    <rPh sb="1" eb="2">
      <t>レン</t>
    </rPh>
    <rPh sb="5" eb="6">
      <t>メイ</t>
    </rPh>
    <phoneticPr fontId="2"/>
  </si>
  <si>
    <t>開講時期
（平成29年度以降）</t>
    <rPh sb="0" eb="2">
      <t>カイコウ</t>
    </rPh>
    <rPh sb="2" eb="4">
      <t>ジキ</t>
    </rPh>
    <rPh sb="6" eb="8">
      <t>ヘイセイ</t>
    </rPh>
    <rPh sb="10" eb="14">
      <t>ネンドイコウ</t>
    </rPh>
    <phoneticPr fontId="2"/>
  </si>
  <si>
    <t>４　訓練科目及びカリキュラム</t>
    <rPh sb="2" eb="4">
      <t>クンレン</t>
    </rPh>
    <rPh sb="4" eb="6">
      <t>カモク</t>
    </rPh>
    <rPh sb="6" eb="7">
      <t>オヨ</t>
    </rPh>
    <phoneticPr fontId="2"/>
  </si>
  <si>
    <t>オンラインスキルアップ職業訓練（新型コロナウイルス感染症緊急対策）</t>
    <rPh sb="11" eb="15">
      <t>ショクギョウクンレン</t>
    </rPh>
    <rPh sb="16" eb="18">
      <t>シンガタ</t>
    </rPh>
    <rPh sb="25" eb="32">
      <t>カンセンショウキンキュウタイサク</t>
    </rPh>
    <phoneticPr fontId="2"/>
  </si>
  <si>
    <t>8月</t>
    <rPh sb="1" eb="2">
      <t>ガツ</t>
    </rPh>
    <phoneticPr fontId="2"/>
  </si>
  <si>
    <t>9月</t>
    <rPh sb="1" eb="2">
      <t>ガツ</t>
    </rPh>
    <phoneticPr fontId="2"/>
  </si>
  <si>
    <t>正規雇用に有効である理由</t>
    <rPh sb="0" eb="2">
      <t>セイキ</t>
    </rPh>
    <rPh sb="2" eb="4">
      <t>コヨウ</t>
    </rPh>
    <rPh sb="5" eb="7">
      <t>ユウコウ</t>
    </rPh>
    <rPh sb="10" eb="12">
      <t>リユウ</t>
    </rPh>
    <phoneticPr fontId="2"/>
  </si>
  <si>
    <t>11月</t>
    <rPh sb="2" eb="3">
      <t>ガツ</t>
    </rPh>
    <phoneticPr fontId="2"/>
  </si>
  <si>
    <t>1月</t>
    <rPh sb="1" eb="2">
      <t>ガツ</t>
    </rPh>
    <phoneticPr fontId="2"/>
  </si>
  <si>
    <t>７ オンラインスキルアップ職業訓練　スクーリング予定表</t>
    <rPh sb="13" eb="17">
      <t>ショクギョウクンレン</t>
    </rPh>
    <rPh sb="24" eb="26">
      <t>ヨテイ</t>
    </rPh>
    <rPh sb="26" eb="27">
      <t>ヒョウ</t>
    </rPh>
    <phoneticPr fontId="2"/>
  </si>
  <si>
    <t>オンラインスキルアップ職業訓練eラーニングコース実施提案書（１～13）</t>
    <rPh sb="11" eb="13">
      <t>ショクギョウ</t>
    </rPh>
    <rPh sb="13" eb="15">
      <t>クンレン</t>
    </rPh>
    <rPh sb="24" eb="26">
      <t>ジッシ</t>
    </rPh>
    <rPh sb="26" eb="29">
      <t>テイアンショ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</si>
</sst>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lt;=99999999]####\-####;\(00\)\ ####\-####"/>
    <numFmt numFmtId="177" formatCode="0_ "/>
    <numFmt numFmtId="178" formatCode="&quot;〒&quot;###\-####"/>
    <numFmt numFmtId="179" formatCode="#,##0\ &quot;年&quot;"/>
    <numFmt numFmtId="180" formatCode="0&quot;コ&quot;&quot;ー&quot;&quot;ス&quot;"/>
    <numFmt numFmtId="181" formatCode="_ #,##0;[Red]_ \-#,##0"/>
    <numFmt numFmtId="182" formatCode="#,##0_ "/>
    <numFmt numFmtId="183" formatCode="#,##0_);[Red]\(#,##0\)"/>
    <numFmt numFmtId="184" formatCode="h:mm;@"/>
    <numFmt numFmtId="185" formatCode="0.0_);[Red]\(0.0\)"/>
    <numFmt numFmtId="186" formatCode="m&quot;月&quot;"/>
    <numFmt numFmtId="187" formatCode="d"/>
    <numFmt numFmtId="188" formatCode="aaa"/>
    <numFmt numFmtId="189" formatCode="#\ &quot;字&quot;"/>
    <numFmt numFmtId="190" formatCode="#\ &quot;人&quot;"/>
    <numFmt numFmtId="191" formatCode="#\ &quot;円&quot;"/>
    <numFmt numFmtId="192" formatCode="&quot;［&quot;#\ &quot;H&quot;&quot;］&quot;"/>
    <numFmt numFmtId="193" formatCode="&quot;≦&quot;#\ &quot;字&quot;"/>
  </numFmts>
  <fonts count="5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11"/>
      <color indexed="10"/>
      <name val="ＭＳ Ｐゴシック"/>
      <family val="3"/>
      <charset val="128"/>
    </font>
    <font>
      <b/>
      <sz val="18"/>
      <name val="ＭＳ Ｐゴシック"/>
      <family val="3"/>
      <charset val="128"/>
    </font>
    <font>
      <sz val="18"/>
      <name val="ＭＳ Ｐゴシック"/>
      <family val="3"/>
      <charset val="128"/>
    </font>
    <font>
      <b/>
      <sz val="18"/>
      <color indexed="10"/>
      <name val="ＭＳ Ｐゴシック"/>
      <family val="3"/>
      <charset val="128"/>
    </font>
    <font>
      <u/>
      <sz val="6.6"/>
      <color indexed="12"/>
      <name val="ＭＳ Ｐゴシック"/>
      <family val="3"/>
      <charset val="128"/>
    </font>
    <font>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9"/>
      <color indexed="81"/>
      <name val="ＭＳ Ｐゴシック"/>
      <family val="3"/>
      <charset val="128"/>
    </font>
    <font>
      <b/>
      <sz val="9"/>
      <color indexed="81"/>
      <name val="ＭＳ Ｐゴシック"/>
      <family val="3"/>
      <charset val="128"/>
    </font>
    <font>
      <b/>
      <sz val="14"/>
      <name val="ＭＳ Ｐ明朝"/>
      <family val="1"/>
      <charset val="128"/>
    </font>
    <font>
      <sz val="11"/>
      <name val="ＭＳ Ｐ明朝"/>
      <family val="1"/>
      <charset val="128"/>
    </font>
    <font>
      <sz val="14"/>
      <name val="ＭＳ Ｐ明朝"/>
      <family val="1"/>
      <charset val="128"/>
    </font>
    <font>
      <sz val="9"/>
      <name val="ＭＳ Ｐ明朝"/>
      <family val="1"/>
      <charset val="128"/>
    </font>
    <font>
      <sz val="12"/>
      <name val="ＭＳ Ｐ明朝"/>
      <family val="1"/>
      <charset val="128"/>
    </font>
    <font>
      <sz val="10"/>
      <name val="ＭＳ Ｐ明朝"/>
      <family val="1"/>
      <charset val="128"/>
    </font>
    <font>
      <u/>
      <sz val="11"/>
      <color theme="10"/>
      <name val="ＭＳ Ｐゴシック"/>
      <family val="3"/>
      <charset val="128"/>
    </font>
    <font>
      <sz val="11"/>
      <name val="ＭＳ 明朝"/>
      <family val="1"/>
      <charset val="128"/>
    </font>
    <font>
      <sz val="9"/>
      <color indexed="10"/>
      <name val="ＭＳ 明朝"/>
      <family val="1"/>
      <charset val="128"/>
    </font>
    <font>
      <sz val="9"/>
      <color indexed="10"/>
      <name val="ＭＳ Ｐゴシック"/>
      <family val="3"/>
      <charset val="128"/>
    </font>
    <font>
      <b/>
      <sz val="11"/>
      <color indexed="14"/>
      <name val="ＭＳ Ｐゴシック"/>
      <family val="3"/>
      <charset val="128"/>
    </font>
    <font>
      <b/>
      <sz val="11"/>
      <color indexed="10"/>
      <name val="ＭＳ Ｐゴシック"/>
      <family val="3"/>
      <charset val="128"/>
    </font>
    <font>
      <u val="double"/>
      <sz val="11"/>
      <name val="ＭＳ Ｐゴシック"/>
      <family val="3"/>
      <charset val="128"/>
    </font>
    <font>
      <u/>
      <sz val="11"/>
      <name val="ＭＳ Ｐゴシック"/>
      <family val="3"/>
      <charset val="128"/>
    </font>
    <font>
      <sz val="8"/>
      <color indexed="81"/>
      <name val="ＭＳ Ｐゴシック"/>
      <family val="3"/>
      <charset val="128"/>
    </font>
    <font>
      <b/>
      <sz val="11"/>
      <name val="ＭＳ Ｐ明朝"/>
      <family val="1"/>
      <charset val="128"/>
    </font>
    <font>
      <b/>
      <sz val="11"/>
      <color indexed="14"/>
      <name val="ＭＳ Ｐ明朝"/>
      <family val="1"/>
      <charset val="128"/>
    </font>
    <font>
      <sz val="11"/>
      <color indexed="10"/>
      <name val="ＭＳ Ｐ明朝"/>
      <family val="1"/>
      <charset val="128"/>
    </font>
    <font>
      <sz val="9"/>
      <color indexed="10"/>
      <name val="ＭＳ Ｐ明朝"/>
      <family val="1"/>
      <charset val="128"/>
    </font>
    <font>
      <b/>
      <sz val="14"/>
      <color indexed="10"/>
      <name val="ＭＳ Ｐゴシック"/>
      <family val="3"/>
      <charset val="128"/>
    </font>
    <font>
      <sz val="10"/>
      <color indexed="10"/>
      <name val="ＭＳ Ｐゴシック"/>
      <family val="3"/>
      <charset val="128"/>
    </font>
    <font>
      <b/>
      <sz val="11"/>
      <color rgb="FFFF0000"/>
      <name val="ＭＳ Ｐゴシック"/>
      <family val="3"/>
      <charset val="128"/>
    </font>
    <font>
      <sz val="18"/>
      <name val="HG創英角ｺﾞｼｯｸUB"/>
      <family val="3"/>
      <charset val="128"/>
    </font>
    <font>
      <b/>
      <sz val="12"/>
      <name val="ＭＳ ゴシック"/>
      <family val="3"/>
      <charset val="128"/>
    </font>
    <font>
      <b/>
      <sz val="14"/>
      <name val="ＭＳ ゴシック"/>
      <family val="3"/>
      <charset val="128"/>
    </font>
    <font>
      <b/>
      <u/>
      <sz val="11"/>
      <name val="ＭＳ Ｐ明朝"/>
      <family val="1"/>
      <charset val="128"/>
    </font>
    <font>
      <u/>
      <sz val="11"/>
      <name val="ＭＳ Ｐ明朝"/>
      <family val="1"/>
      <charset val="128"/>
    </font>
    <font>
      <sz val="9"/>
      <name val="ＭＳ 明朝"/>
      <family val="1"/>
      <charset val="128"/>
    </font>
    <font>
      <sz val="12"/>
      <name val="ＭＳ Ｐゴシック"/>
      <family val="3"/>
      <charset val="128"/>
    </font>
    <font>
      <b/>
      <sz val="12"/>
      <name val="ＭＳ Ｐゴシック"/>
      <family val="3"/>
      <charset val="128"/>
    </font>
    <font>
      <sz val="11"/>
      <color indexed="14"/>
      <name val="ＭＳ Ｐゴシック"/>
      <family val="3"/>
      <charset val="128"/>
    </font>
    <font>
      <sz val="11"/>
      <color theme="0"/>
      <name val="ＭＳ Ｐゴシック"/>
      <family val="3"/>
      <charset val="128"/>
    </font>
    <font>
      <sz val="6"/>
      <name val="ＭＳ Ｐゴシック"/>
      <family val="2"/>
      <charset val="128"/>
      <scheme val="minor"/>
    </font>
    <font>
      <sz val="16"/>
      <name val="ＭＳ Ｐゴシック"/>
      <family val="3"/>
      <charset val="128"/>
    </font>
    <font>
      <u/>
      <sz val="6.6"/>
      <name val="ＭＳ Ｐゴシック"/>
      <family val="3"/>
      <charset val="128"/>
    </font>
    <font>
      <u/>
      <sz val="9"/>
      <color indexed="10"/>
      <name val="ＭＳ Ｐゴシック"/>
      <family val="3"/>
      <charset val="128"/>
    </font>
  </fonts>
  <fills count="2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theme="0" tint="-0.249977111117893"/>
        <bgColor indexed="64"/>
      </patternFill>
    </fill>
    <fill>
      <patternFill patternType="solid">
        <fgColor theme="0"/>
        <bgColor indexed="64"/>
      </patternFill>
    </fill>
    <fill>
      <patternFill patternType="solid">
        <fgColor rgb="FF00B0F0"/>
        <bgColor indexed="64"/>
      </patternFill>
    </fill>
    <fill>
      <patternFill patternType="solid">
        <fgColor indexed="46"/>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99"/>
        <bgColor indexed="64"/>
      </patternFill>
    </fill>
    <fill>
      <patternFill patternType="solid">
        <fgColor indexed="65"/>
        <bgColor indexed="64"/>
      </patternFill>
    </fill>
    <fill>
      <patternFill patternType="gray0625"/>
    </fill>
    <fill>
      <patternFill patternType="gray0625">
        <bgColor theme="0"/>
      </patternFill>
    </fill>
    <fill>
      <patternFill patternType="solid">
        <fgColor theme="8" tint="0.79998168889431442"/>
        <bgColor indexed="64"/>
      </patternFill>
    </fill>
    <fill>
      <patternFill patternType="gray125">
        <bgColor theme="8" tint="0.79998168889431442"/>
      </patternFill>
    </fill>
    <fill>
      <patternFill patternType="gray125">
        <bgColor theme="8" tint="0.79995117038483843"/>
      </patternFill>
    </fill>
    <fill>
      <patternFill patternType="solid">
        <fgColor rgb="FFCCFFFF"/>
        <bgColor indexed="64"/>
      </patternFill>
    </fill>
    <fill>
      <patternFill patternType="solid">
        <fgColor theme="0" tint="-0.34998626667073579"/>
        <bgColor indexed="64"/>
      </patternFill>
    </fill>
    <fill>
      <patternFill patternType="solid">
        <fgColor theme="0" tint="-0.24994659260841701"/>
        <bgColor indexed="64"/>
      </patternFill>
    </fill>
    <fill>
      <patternFill patternType="solid">
        <fgColor theme="0" tint="-0.499984740745262"/>
        <bgColor indexed="64"/>
      </patternFill>
    </fill>
    <fill>
      <patternFill patternType="gray125">
        <bgColor theme="0" tint="-0.499984740745262"/>
      </patternFill>
    </fill>
    <fill>
      <patternFill patternType="solid">
        <fgColor rgb="FFCCECFF"/>
        <bgColor indexed="64"/>
      </patternFill>
    </fill>
  </fills>
  <borders count="386">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top style="hair">
        <color indexed="64"/>
      </top>
      <bottom/>
      <diagonal/>
    </border>
    <border>
      <left style="medium">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double">
        <color indexed="10"/>
      </top>
      <bottom style="thin">
        <color indexed="64"/>
      </bottom>
      <diagonal/>
    </border>
    <border>
      <left style="thin">
        <color indexed="64"/>
      </left>
      <right style="thin">
        <color indexed="64"/>
      </right>
      <top style="double">
        <color indexed="10"/>
      </top>
      <bottom style="thin">
        <color indexed="64"/>
      </bottom>
      <diagonal/>
    </border>
    <border>
      <left/>
      <right style="thin">
        <color indexed="64"/>
      </right>
      <top style="thin">
        <color indexed="64"/>
      </top>
      <bottom style="double">
        <color indexed="10"/>
      </bottom>
      <diagonal/>
    </border>
    <border>
      <left style="thin">
        <color indexed="64"/>
      </left>
      <right style="thin">
        <color indexed="64"/>
      </right>
      <top style="thin">
        <color indexed="64"/>
      </top>
      <bottom style="double">
        <color indexed="10"/>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10"/>
      </right>
      <top style="thin">
        <color indexed="64"/>
      </top>
      <bottom style="thin">
        <color indexed="64"/>
      </bottom>
      <diagonal/>
    </border>
    <border>
      <left style="thin">
        <color indexed="64"/>
      </left>
      <right/>
      <top style="double">
        <color indexed="10"/>
      </top>
      <bottom/>
      <diagonal/>
    </border>
    <border>
      <left style="thin">
        <color indexed="64"/>
      </left>
      <right/>
      <top style="double">
        <color indexed="10"/>
      </top>
      <bottom style="thin">
        <color indexed="64"/>
      </bottom>
      <diagonal/>
    </border>
    <border>
      <left/>
      <right style="double">
        <color indexed="64"/>
      </right>
      <top style="thin">
        <color indexed="64"/>
      </top>
      <bottom style="thin">
        <color indexed="64"/>
      </bottom>
      <diagonal/>
    </border>
    <border>
      <left/>
      <right style="double">
        <color indexed="10"/>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
      <left style="thin">
        <color indexed="64"/>
      </left>
      <right/>
      <top style="thin">
        <color indexed="64"/>
      </top>
      <bottom style="double">
        <color indexed="10"/>
      </bottom>
      <diagonal/>
    </border>
    <border>
      <left style="double">
        <color indexed="10"/>
      </left>
      <right/>
      <top style="double">
        <color indexed="10"/>
      </top>
      <bottom/>
      <diagonal/>
    </border>
    <border>
      <left/>
      <right style="thin">
        <color indexed="64"/>
      </right>
      <top style="double">
        <color indexed="10"/>
      </top>
      <bottom/>
      <diagonal/>
    </border>
    <border>
      <left style="double">
        <color indexed="10"/>
      </left>
      <right/>
      <top/>
      <bottom/>
      <diagonal/>
    </border>
    <border>
      <left style="double">
        <color indexed="10"/>
      </left>
      <right/>
      <top/>
      <bottom style="double">
        <color indexed="10"/>
      </bottom>
      <diagonal/>
    </border>
    <border>
      <left/>
      <right style="thin">
        <color indexed="64"/>
      </right>
      <top/>
      <bottom style="double">
        <color indexed="10"/>
      </bottom>
      <diagonal/>
    </border>
    <border>
      <left/>
      <right style="thin">
        <color indexed="64"/>
      </right>
      <top/>
      <bottom style="thin">
        <color indexed="64"/>
      </bottom>
      <diagonal/>
    </border>
    <border>
      <left style="thin">
        <color indexed="64"/>
      </left>
      <right/>
      <top style="double">
        <color indexed="10"/>
      </top>
      <bottom style="medium">
        <color indexed="64"/>
      </bottom>
      <diagonal/>
    </border>
    <border>
      <left/>
      <right/>
      <top style="double">
        <color indexed="10"/>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double">
        <color indexed="10"/>
      </left>
      <right/>
      <top style="double">
        <color indexed="10"/>
      </top>
      <bottom style="double">
        <color indexed="10"/>
      </bottom>
      <diagonal/>
    </border>
    <border>
      <left/>
      <right/>
      <top style="double">
        <color indexed="10"/>
      </top>
      <bottom style="double">
        <color indexed="10"/>
      </bottom>
      <diagonal/>
    </border>
    <border>
      <left/>
      <right style="double">
        <color indexed="10"/>
      </right>
      <top style="double">
        <color indexed="10"/>
      </top>
      <bottom style="double">
        <color indexed="10"/>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bottom style="thin">
        <color indexed="64"/>
      </bottom>
      <diagonal/>
    </border>
    <border>
      <left/>
      <right/>
      <top/>
      <bottom style="double">
        <color indexed="64"/>
      </bottom>
      <diagonal/>
    </border>
    <border>
      <left style="thin">
        <color indexed="64"/>
      </left>
      <right style="thin">
        <color indexed="64"/>
      </right>
      <top style="double">
        <color indexed="64"/>
      </top>
      <bottom/>
      <diagonal/>
    </border>
    <border>
      <left/>
      <right style="double">
        <color indexed="64"/>
      </right>
      <top style="double">
        <color indexed="64"/>
      </top>
      <bottom style="thin">
        <color indexed="64"/>
      </bottom>
      <diagonal/>
    </border>
    <border>
      <left/>
      <right/>
      <top/>
      <bottom style="double">
        <color indexed="10"/>
      </bottom>
      <diagonal/>
    </border>
    <border>
      <left style="medium">
        <color indexed="64"/>
      </left>
      <right/>
      <top style="medium">
        <color indexed="64"/>
      </top>
      <bottom/>
      <diagonal/>
    </border>
    <border>
      <left/>
      <right/>
      <top style="double">
        <color indexed="10"/>
      </top>
      <bottom/>
      <diagonal/>
    </border>
    <border>
      <left style="double">
        <color indexed="64"/>
      </left>
      <right/>
      <top style="double">
        <color indexed="64"/>
      </top>
      <bottom/>
      <diagonal/>
    </border>
    <border>
      <left/>
      <right/>
      <top style="double">
        <color indexed="64"/>
      </top>
      <bottom/>
      <diagonal/>
    </border>
    <border>
      <left style="double">
        <color indexed="64"/>
      </left>
      <right/>
      <top style="thin">
        <color indexed="64"/>
      </top>
      <bottom style="thin">
        <color indexed="64"/>
      </bottom>
      <diagonal/>
    </border>
    <border>
      <left style="double">
        <color indexed="10"/>
      </left>
      <right/>
      <top style="thin">
        <color indexed="64"/>
      </top>
      <bottom/>
      <diagonal/>
    </border>
    <border>
      <left style="double">
        <color indexed="64"/>
      </left>
      <right/>
      <top/>
      <bottom style="double">
        <color indexed="64"/>
      </bottom>
      <diagonal/>
    </border>
    <border>
      <left style="thin">
        <color indexed="64"/>
      </left>
      <right style="thin">
        <color indexed="64"/>
      </right>
      <top/>
      <bottom style="double">
        <color rgb="FFFF0000"/>
      </bottom>
      <diagonal/>
    </border>
    <border>
      <left style="thin">
        <color indexed="64"/>
      </left>
      <right style="thin">
        <color indexed="64"/>
      </right>
      <top style="thin">
        <color indexed="64"/>
      </top>
      <bottom style="double">
        <color rgb="FFFF0000"/>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double">
        <color indexed="10"/>
      </right>
      <top/>
      <bottom style="thin">
        <color indexed="64"/>
      </bottom>
      <diagonal/>
    </border>
    <border>
      <left/>
      <right style="double">
        <color indexed="10"/>
      </right>
      <top/>
      <bottom/>
      <diagonal/>
    </border>
    <border>
      <left/>
      <right/>
      <top style="thin">
        <color indexed="64"/>
      </top>
      <bottom style="double">
        <color indexed="10"/>
      </bottom>
      <diagonal/>
    </border>
    <border>
      <left style="hair">
        <color indexed="64"/>
      </left>
      <right/>
      <top style="hair">
        <color indexed="64"/>
      </top>
      <bottom/>
      <diagonal/>
    </border>
    <border>
      <left/>
      <right/>
      <top style="double">
        <color indexed="10"/>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style="dotted">
        <color indexed="64"/>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tted">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double">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uble">
        <color indexed="64"/>
      </left>
      <right style="thin">
        <color indexed="64"/>
      </right>
      <top/>
      <bottom style="double">
        <color rgb="FFFF0000"/>
      </bottom>
      <diagonal/>
    </border>
    <border>
      <left style="thin">
        <color indexed="64"/>
      </left>
      <right style="dotted">
        <color indexed="64"/>
      </right>
      <top style="thin">
        <color indexed="64"/>
      </top>
      <bottom style="double">
        <color indexed="10"/>
      </bottom>
      <diagonal/>
    </border>
    <border>
      <left style="dotted">
        <color indexed="64"/>
      </left>
      <right style="thin">
        <color indexed="64"/>
      </right>
      <top style="thin">
        <color indexed="64"/>
      </top>
      <bottom style="double">
        <color indexed="10"/>
      </bottom>
      <diagonal/>
    </border>
    <border>
      <left style="dotted">
        <color indexed="64"/>
      </left>
      <right style="dotted">
        <color indexed="64"/>
      </right>
      <top style="thin">
        <color indexed="64"/>
      </top>
      <bottom style="double">
        <color indexed="10"/>
      </bottom>
      <diagonal/>
    </border>
    <border>
      <left style="thin">
        <color indexed="64"/>
      </left>
      <right style="dotted">
        <color indexed="64"/>
      </right>
      <top style="thin">
        <color indexed="64"/>
      </top>
      <bottom/>
      <diagonal/>
    </border>
    <border>
      <left style="dotted">
        <color indexed="64"/>
      </left>
      <right style="double">
        <color indexed="64"/>
      </right>
      <top style="thin">
        <color indexed="64"/>
      </top>
      <bottom style="double">
        <color indexed="10"/>
      </bottom>
      <diagonal/>
    </border>
    <border>
      <left style="double">
        <color rgb="FFFF0000"/>
      </left>
      <right/>
      <top style="double">
        <color rgb="FFFF0000"/>
      </top>
      <bottom style="thin">
        <color indexed="64"/>
      </bottom>
      <diagonal/>
    </border>
    <border>
      <left style="thin">
        <color indexed="64"/>
      </left>
      <right style="dotted">
        <color indexed="64"/>
      </right>
      <top style="double">
        <color indexed="10"/>
      </top>
      <bottom style="thin">
        <color indexed="64"/>
      </bottom>
      <diagonal/>
    </border>
    <border>
      <left style="dotted">
        <color indexed="64"/>
      </left>
      <right style="dotted">
        <color indexed="64"/>
      </right>
      <top style="double">
        <color indexed="10"/>
      </top>
      <bottom style="thin">
        <color indexed="64"/>
      </bottom>
      <diagonal/>
    </border>
    <border>
      <left style="dotted">
        <color indexed="64"/>
      </left>
      <right style="double">
        <color indexed="10"/>
      </right>
      <top style="double">
        <color indexed="10"/>
      </top>
      <bottom style="thin">
        <color indexed="64"/>
      </bottom>
      <diagonal/>
    </border>
    <border>
      <left style="double">
        <color rgb="FFFF0000"/>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uble">
        <color indexed="10"/>
      </right>
      <top style="thin">
        <color indexed="64"/>
      </top>
      <bottom style="thin">
        <color indexed="64"/>
      </bottom>
      <diagonal/>
    </border>
    <border>
      <left style="double">
        <color rgb="FFFF0000"/>
      </left>
      <right/>
      <top style="thin">
        <color indexed="64"/>
      </top>
      <bottom style="thin">
        <color indexed="64"/>
      </bottom>
      <diagonal/>
    </border>
    <border>
      <left style="double">
        <color rgb="FFFF0000"/>
      </left>
      <right style="thin">
        <color indexed="64"/>
      </right>
      <top style="thin">
        <color indexed="64"/>
      </top>
      <bottom style="thin">
        <color indexed="64"/>
      </bottom>
      <diagonal/>
    </border>
    <border>
      <left style="double">
        <color rgb="FFFF0000"/>
      </left>
      <right style="thin">
        <color indexed="64"/>
      </right>
      <top/>
      <bottom style="double">
        <color rgb="FFFF0000"/>
      </bottom>
      <diagonal/>
    </border>
    <border>
      <left style="dotted">
        <color indexed="64"/>
      </left>
      <right style="double">
        <color indexed="10"/>
      </right>
      <top style="thin">
        <color indexed="64"/>
      </top>
      <bottom style="double">
        <color indexed="10"/>
      </bottom>
      <diagonal/>
    </border>
    <border>
      <left style="double">
        <color indexed="64"/>
      </left>
      <right/>
      <top style="double">
        <color rgb="FFFF0000"/>
      </top>
      <bottom style="double">
        <color indexed="64"/>
      </bottom>
      <diagonal/>
    </border>
    <border>
      <left/>
      <right/>
      <top style="double">
        <color indexed="10"/>
      </top>
      <bottom style="double">
        <color indexed="64"/>
      </bottom>
      <diagonal/>
    </border>
    <border>
      <left/>
      <right style="double">
        <color indexed="64"/>
      </right>
      <top style="double">
        <color indexed="10"/>
      </top>
      <bottom style="double">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style="double">
        <color indexed="10"/>
      </right>
      <top style="medium">
        <color indexed="64"/>
      </top>
      <bottom/>
      <diagonal/>
    </border>
    <border>
      <left/>
      <right style="double">
        <color indexed="10"/>
      </right>
      <top style="double">
        <color indexed="10"/>
      </top>
      <bottom/>
      <diagonal/>
    </border>
    <border>
      <left style="medium">
        <color indexed="64"/>
      </left>
      <right style="double">
        <color indexed="10"/>
      </right>
      <top/>
      <bottom/>
      <diagonal/>
    </border>
    <border>
      <left style="medium">
        <color indexed="64"/>
      </left>
      <right style="double">
        <color indexed="10"/>
      </right>
      <top/>
      <bottom style="thin">
        <color indexed="64"/>
      </bottom>
      <diagonal/>
    </border>
    <border>
      <left/>
      <right style="medium">
        <color indexed="64"/>
      </right>
      <top style="double">
        <color indexed="10"/>
      </top>
      <bottom style="medium">
        <color indexed="64"/>
      </bottom>
      <diagonal/>
    </border>
    <border>
      <left style="double">
        <color indexed="64"/>
      </left>
      <right style="thin">
        <color indexed="64"/>
      </right>
      <top/>
      <bottom/>
      <diagonal/>
    </border>
    <border>
      <left/>
      <right style="double">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rgb="FFFF0000"/>
      </left>
      <right style="thin">
        <color indexed="64"/>
      </right>
      <top style="thin">
        <color indexed="64"/>
      </top>
      <bottom/>
      <diagonal/>
    </border>
    <border>
      <left/>
      <right style="dotted">
        <color indexed="64"/>
      </right>
      <top style="thin">
        <color indexed="64"/>
      </top>
      <bottom style="thin">
        <color indexed="64"/>
      </bottom>
      <diagonal/>
    </border>
    <border>
      <left/>
      <right style="thin">
        <color indexed="64"/>
      </right>
      <top style="thin">
        <color indexed="64"/>
      </top>
      <bottom style="double">
        <color rgb="FFFF0000"/>
      </bottom>
      <diagonal/>
    </border>
    <border>
      <left/>
      <right/>
      <top style="thin">
        <color indexed="64"/>
      </top>
      <bottom style="double">
        <color rgb="FFFF0000"/>
      </bottom>
      <diagonal/>
    </border>
    <border>
      <left/>
      <right style="double">
        <color indexed="10"/>
      </right>
      <top/>
      <bottom style="double">
        <color indexed="10"/>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uble">
        <color indexed="64"/>
      </left>
      <right style="thin">
        <color indexed="64"/>
      </right>
      <top style="thin">
        <color indexed="64"/>
      </top>
      <bottom style="double">
        <color rgb="FFFF0000"/>
      </bottom>
      <diagonal/>
    </border>
    <border>
      <left/>
      <right style="double">
        <color indexed="64"/>
      </right>
      <top style="thin">
        <color indexed="64"/>
      </top>
      <bottom style="double">
        <color indexed="10"/>
      </bottom>
      <diagonal/>
    </border>
    <border>
      <left/>
      <right style="dotted">
        <color indexed="64"/>
      </right>
      <top style="thin">
        <color indexed="64"/>
      </top>
      <bottom style="double">
        <color indexed="10"/>
      </bottom>
      <diagonal/>
    </border>
    <border>
      <left style="double">
        <color rgb="FFFF0000"/>
      </left>
      <right style="thin">
        <color indexed="64"/>
      </right>
      <top style="double">
        <color rgb="FFFF0000"/>
      </top>
      <bottom/>
      <diagonal/>
    </border>
    <border>
      <left/>
      <right style="dotted">
        <color indexed="64"/>
      </right>
      <top style="double">
        <color indexed="10"/>
      </top>
      <bottom style="thin">
        <color indexed="64"/>
      </bottom>
      <diagonal/>
    </border>
    <border>
      <left style="dotted">
        <color indexed="64"/>
      </left>
      <right/>
      <top/>
      <bottom style="thin">
        <color indexed="64"/>
      </bottom>
      <diagonal/>
    </border>
    <border>
      <left style="dotted">
        <color indexed="64"/>
      </left>
      <right style="dotted">
        <color indexed="64"/>
      </right>
      <top style="thin">
        <color indexed="64"/>
      </top>
      <bottom/>
      <diagonal/>
    </border>
    <border>
      <left/>
      <right style="thin">
        <color auto="1"/>
      </right>
      <top style="hair">
        <color indexed="64"/>
      </top>
      <bottom style="thin">
        <color auto="1"/>
      </bottom>
      <diagonal/>
    </border>
    <border>
      <left style="thin">
        <color indexed="64"/>
      </left>
      <right style="thin">
        <color indexed="64"/>
      </right>
      <top style="double">
        <color rgb="FFFF0000"/>
      </top>
      <bottom/>
      <diagonal/>
    </border>
    <border>
      <left style="thin">
        <color indexed="64"/>
      </left>
      <right style="double">
        <color rgb="FFFF0000"/>
      </right>
      <top style="double">
        <color rgb="FFFF0000"/>
      </top>
      <bottom/>
      <diagonal/>
    </border>
    <border>
      <left style="thin">
        <color indexed="64"/>
      </left>
      <right style="double">
        <color rgb="FFFF0000"/>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10"/>
      </bottom>
      <diagonal/>
    </border>
    <border>
      <left style="thin">
        <color auto="1"/>
      </left>
      <right style="hair">
        <color indexed="64"/>
      </right>
      <top style="thin">
        <color auto="1"/>
      </top>
      <bottom style="thin">
        <color indexed="64"/>
      </bottom>
      <diagonal/>
    </border>
    <border>
      <left style="thin">
        <color auto="1"/>
      </left>
      <right style="hair">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double">
        <color rgb="FFFF0000"/>
      </right>
      <top/>
      <bottom/>
      <diagonal/>
    </border>
    <border>
      <left/>
      <right/>
      <top/>
      <bottom style="double">
        <color rgb="FFFF0000"/>
      </bottom>
      <diagonal/>
    </border>
    <border>
      <left/>
      <right style="double">
        <color rgb="FFFF0000"/>
      </right>
      <top/>
      <bottom style="double">
        <color rgb="FFFF0000"/>
      </bottom>
      <diagonal/>
    </border>
    <border>
      <left style="double">
        <color rgb="FFFF0000"/>
      </left>
      <right/>
      <top/>
      <bottom style="double">
        <color rgb="FFFF0000"/>
      </bottom>
      <diagonal/>
    </border>
    <border>
      <left style="medium">
        <color auto="1"/>
      </left>
      <right style="double">
        <color rgb="FFFF0000"/>
      </right>
      <top style="thin">
        <color auto="1"/>
      </top>
      <bottom/>
      <diagonal/>
    </border>
    <border>
      <left style="medium">
        <color auto="1"/>
      </left>
      <right style="double">
        <color rgb="FFFF0000"/>
      </right>
      <top/>
      <bottom/>
      <diagonal/>
    </border>
    <border>
      <left style="double">
        <color indexed="10"/>
      </left>
      <right/>
      <top style="double">
        <color rgb="FFFF0000"/>
      </top>
      <bottom style="double">
        <color indexed="10"/>
      </bottom>
      <diagonal/>
    </border>
    <border>
      <left/>
      <right/>
      <top style="double">
        <color rgb="FFFF0000"/>
      </top>
      <bottom style="double">
        <color indexed="10"/>
      </bottom>
      <diagonal/>
    </border>
    <border>
      <left/>
      <right style="double">
        <color indexed="10"/>
      </right>
      <top style="double">
        <color rgb="FFFF0000"/>
      </top>
      <bottom style="double">
        <color indexed="10"/>
      </bottom>
      <diagonal/>
    </border>
    <border>
      <left style="thin">
        <color indexed="64"/>
      </left>
      <right/>
      <top style="double">
        <color rgb="FFFF0000"/>
      </top>
      <bottom/>
      <diagonal/>
    </border>
    <border>
      <left style="thin">
        <color indexed="64"/>
      </left>
      <right/>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rgb="FFFF0000"/>
      </top>
      <bottom style="double">
        <color rgb="FFFF0000"/>
      </bottom>
      <diagonal/>
    </border>
    <border>
      <left/>
      <right style="thin">
        <color indexed="64"/>
      </right>
      <top/>
      <bottom style="double">
        <color rgb="FFFF0000"/>
      </bottom>
      <diagonal/>
    </border>
    <border>
      <left style="dotted">
        <color indexed="64"/>
      </left>
      <right style="dashed">
        <color indexed="64"/>
      </right>
      <top style="double">
        <color indexed="64"/>
      </top>
      <bottom style="thin">
        <color indexed="64"/>
      </bottom>
      <diagonal/>
    </border>
    <border>
      <left style="dotted">
        <color indexed="64"/>
      </left>
      <right style="dashed">
        <color indexed="64"/>
      </right>
      <top/>
      <bottom/>
      <diagonal/>
    </border>
    <border>
      <left style="dotted">
        <color indexed="64"/>
      </left>
      <right style="dashed">
        <color indexed="64"/>
      </right>
      <top style="thin">
        <color indexed="64"/>
      </top>
      <bottom style="double">
        <color indexed="10"/>
      </bottom>
      <diagonal/>
    </border>
    <border>
      <left style="dotted">
        <color indexed="64"/>
      </left>
      <right style="dashed">
        <color indexed="64"/>
      </right>
      <top style="double">
        <color indexed="10"/>
      </top>
      <bottom style="thin">
        <color indexed="64"/>
      </bottom>
      <diagonal/>
    </border>
    <border>
      <left style="dotted">
        <color indexed="64"/>
      </left>
      <right style="dashed">
        <color indexed="64"/>
      </right>
      <top style="thin">
        <color indexed="64"/>
      </top>
      <bottom style="thin">
        <color indexed="64"/>
      </bottom>
      <diagonal/>
    </border>
    <border>
      <left style="dotted">
        <color indexed="64"/>
      </left>
      <right style="dashed">
        <color indexed="64"/>
      </right>
      <top style="thin">
        <color indexed="64"/>
      </top>
      <bottom style="double">
        <color indexed="64"/>
      </bottom>
      <diagonal/>
    </border>
    <border>
      <left/>
      <right/>
      <top style="medium">
        <color indexed="64"/>
      </top>
      <bottom style="double">
        <color indexed="10"/>
      </bottom>
      <diagonal/>
    </border>
    <border>
      <left/>
      <right style="thin">
        <color indexed="64"/>
      </right>
      <top style="medium">
        <color indexed="64"/>
      </top>
      <bottom style="double">
        <color indexed="10"/>
      </bottom>
      <diagonal/>
    </border>
    <border>
      <left style="medium">
        <color indexed="64"/>
      </left>
      <right style="thin">
        <color indexed="64"/>
      </right>
      <top/>
      <bottom style="thin">
        <color indexed="64"/>
      </bottom>
      <diagonal/>
    </border>
    <border>
      <left style="dashed">
        <color indexed="64"/>
      </left>
      <right style="dashed">
        <color indexed="64"/>
      </right>
      <top style="thin">
        <color indexed="64"/>
      </top>
      <bottom style="double">
        <color indexed="10"/>
      </bottom>
      <diagonal/>
    </border>
    <border>
      <left style="dashed">
        <color indexed="64"/>
      </left>
      <right style="dashed">
        <color indexed="64"/>
      </right>
      <top style="thin">
        <color indexed="64"/>
      </top>
      <bottom style="double">
        <color indexed="64"/>
      </bottom>
      <diagonal/>
    </border>
    <border>
      <left style="dashed">
        <color indexed="64"/>
      </left>
      <right style="dashed">
        <color indexed="64"/>
      </right>
      <top/>
      <bottom style="thin">
        <color indexed="64"/>
      </bottom>
      <diagonal/>
    </border>
    <border>
      <left style="dashed">
        <color indexed="64"/>
      </left>
      <right style="dashed">
        <color indexed="64"/>
      </right>
      <top/>
      <bottom/>
      <diagonal/>
    </border>
    <border>
      <left style="dashed">
        <color indexed="64"/>
      </left>
      <right style="dashed">
        <color indexed="64"/>
      </right>
      <top style="double">
        <color indexed="10"/>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double">
        <color rgb="FFFF0000"/>
      </bottom>
      <diagonal/>
    </border>
    <border>
      <left/>
      <right style="thin">
        <color indexed="64"/>
      </right>
      <top style="double">
        <color rgb="FFFF0000"/>
      </top>
      <bottom/>
      <diagonal/>
    </border>
    <border>
      <left style="double">
        <color rgb="FFFF0000"/>
      </left>
      <right/>
      <top style="thin">
        <color auto="1"/>
      </top>
      <bottom style="thin">
        <color theme="1"/>
      </bottom>
      <diagonal/>
    </border>
    <border>
      <left/>
      <right/>
      <top style="thin">
        <color auto="1"/>
      </top>
      <bottom style="thin">
        <color theme="1"/>
      </bottom>
      <diagonal/>
    </border>
    <border>
      <left style="double">
        <color rgb="FFFF0000"/>
      </left>
      <right/>
      <top style="double">
        <color rgb="FFFF0000"/>
      </top>
      <bottom style="double">
        <color indexed="10"/>
      </bottom>
      <diagonal/>
    </border>
    <border>
      <left/>
      <right style="double">
        <color rgb="FFFF0000"/>
      </right>
      <top style="double">
        <color rgb="FFFF0000"/>
      </top>
      <bottom style="double">
        <color indexed="10"/>
      </bottom>
      <diagonal/>
    </border>
    <border>
      <left/>
      <right style="thin">
        <color indexed="64"/>
      </right>
      <top style="thin">
        <color theme="1"/>
      </top>
      <bottom/>
      <diagonal/>
    </border>
    <border>
      <left style="thin">
        <color indexed="64"/>
      </left>
      <right/>
      <top style="thin">
        <color theme="1"/>
      </top>
      <bottom/>
      <diagonal/>
    </border>
    <border>
      <left style="double">
        <color rgb="FFFF0000"/>
      </left>
      <right/>
      <top style="thin">
        <color theme="1"/>
      </top>
      <bottom/>
      <diagonal/>
    </border>
    <border>
      <left/>
      <right/>
      <top style="thin">
        <color theme="1"/>
      </top>
      <bottom/>
      <diagonal/>
    </border>
    <border>
      <left/>
      <right style="double">
        <color rgb="FFFF0000"/>
      </right>
      <top style="thin">
        <color theme="1"/>
      </top>
      <bottom/>
      <diagonal/>
    </border>
    <border>
      <left/>
      <right style="double">
        <color rgb="FFFF0000"/>
      </right>
      <top style="thin">
        <color auto="1"/>
      </top>
      <bottom/>
      <diagonal/>
    </border>
    <border>
      <left/>
      <right style="thin">
        <color theme="1"/>
      </right>
      <top style="thin">
        <color auto="1"/>
      </top>
      <bottom style="thin">
        <color theme="1"/>
      </bottom>
      <diagonal/>
    </border>
    <border>
      <left style="thin">
        <color theme="1"/>
      </left>
      <right/>
      <top style="thin">
        <color indexed="64"/>
      </top>
      <bottom/>
      <diagonal/>
    </border>
    <border>
      <left style="thin">
        <color theme="1"/>
      </left>
      <right/>
      <top style="double">
        <color indexed="10"/>
      </top>
      <bottom style="double">
        <color indexed="10"/>
      </bottom>
      <diagonal/>
    </border>
    <border>
      <left/>
      <right style="thin">
        <color theme="1"/>
      </right>
      <top style="double">
        <color indexed="10"/>
      </top>
      <bottom style="double">
        <color indexed="10"/>
      </bottom>
      <diagonal/>
    </border>
    <border>
      <left/>
      <right style="double">
        <color rgb="FFFF0000"/>
      </right>
      <top style="double">
        <color indexed="10"/>
      </top>
      <bottom style="double">
        <color indexed="10"/>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double">
        <color indexed="10"/>
      </left>
      <right style="thin">
        <color indexed="8"/>
      </right>
      <top style="double">
        <color indexed="10"/>
      </top>
      <bottom style="thin">
        <color indexed="8"/>
      </bottom>
      <diagonal/>
    </border>
    <border>
      <left style="thin">
        <color indexed="8"/>
      </left>
      <right style="thin">
        <color indexed="8"/>
      </right>
      <top style="double">
        <color indexed="10"/>
      </top>
      <bottom style="thin">
        <color indexed="8"/>
      </bottom>
      <diagonal/>
    </border>
    <border>
      <left style="thin">
        <color indexed="8"/>
      </left>
      <right style="double">
        <color indexed="10"/>
      </right>
      <top style="double">
        <color indexed="10"/>
      </top>
      <bottom style="thin">
        <color indexed="8"/>
      </bottom>
      <diagonal/>
    </border>
    <border>
      <left style="double">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ouble">
        <color indexed="10"/>
      </right>
      <top style="thin">
        <color indexed="8"/>
      </top>
      <bottom style="thin">
        <color indexed="8"/>
      </bottom>
      <diagonal/>
    </border>
    <border>
      <left style="double">
        <color indexed="10"/>
      </left>
      <right style="thin">
        <color indexed="8"/>
      </right>
      <top style="thin">
        <color indexed="8"/>
      </top>
      <bottom style="double">
        <color indexed="10"/>
      </bottom>
      <diagonal/>
    </border>
    <border>
      <left style="thin">
        <color indexed="8"/>
      </left>
      <right style="thin">
        <color indexed="8"/>
      </right>
      <top style="thin">
        <color indexed="8"/>
      </top>
      <bottom style="double">
        <color indexed="10"/>
      </bottom>
      <diagonal/>
    </border>
    <border>
      <left style="thin">
        <color indexed="8"/>
      </left>
      <right style="double">
        <color indexed="10"/>
      </right>
      <top style="thin">
        <color indexed="8"/>
      </top>
      <bottom style="double">
        <color indexed="10"/>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medium">
        <color indexed="64"/>
      </left>
      <right/>
      <top style="medium">
        <color indexed="64"/>
      </top>
      <bottom style="double">
        <color indexed="10"/>
      </bottom>
      <diagonal/>
    </border>
    <border>
      <left style="hair">
        <color indexed="64"/>
      </left>
      <right style="hair">
        <color indexed="64"/>
      </right>
      <top style="thin">
        <color indexed="64"/>
      </top>
      <bottom/>
      <diagonal/>
    </border>
    <border>
      <left style="medium">
        <color auto="1"/>
      </left>
      <right style="double">
        <color rgb="FFFF0000"/>
      </right>
      <top/>
      <bottom style="thin">
        <color auto="1"/>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double">
        <color indexed="10"/>
      </left>
      <right style="thin">
        <color indexed="64"/>
      </right>
      <top style="double">
        <color indexed="10"/>
      </top>
      <bottom style="thin">
        <color indexed="64"/>
      </bottom>
      <diagonal/>
    </border>
    <border>
      <left style="thin">
        <color indexed="64"/>
      </left>
      <right style="double">
        <color indexed="10"/>
      </right>
      <top style="double">
        <color indexed="10"/>
      </top>
      <bottom style="thin">
        <color indexed="64"/>
      </bottom>
      <diagonal/>
    </border>
    <border>
      <left style="double">
        <color indexed="10"/>
      </left>
      <right style="thin">
        <color indexed="64"/>
      </right>
      <top style="thin">
        <color indexed="64"/>
      </top>
      <bottom style="thin">
        <color indexed="64"/>
      </bottom>
      <diagonal/>
    </border>
    <border>
      <left style="thin">
        <color indexed="64"/>
      </left>
      <right style="double">
        <color indexed="10"/>
      </right>
      <top style="thin">
        <color indexed="64"/>
      </top>
      <bottom style="thin">
        <color indexed="64"/>
      </bottom>
      <diagonal/>
    </border>
    <border>
      <left style="double">
        <color indexed="10"/>
      </left>
      <right style="thin">
        <color indexed="64"/>
      </right>
      <top style="thin">
        <color indexed="64"/>
      </top>
      <bottom style="double">
        <color indexed="10"/>
      </bottom>
      <diagonal/>
    </border>
    <border>
      <left style="thin">
        <color indexed="64"/>
      </left>
      <right style="double">
        <color indexed="10"/>
      </right>
      <top style="thin">
        <color indexed="64"/>
      </top>
      <bottom style="double">
        <color indexed="10"/>
      </bottom>
      <diagonal/>
    </border>
    <border>
      <left style="thin">
        <color indexed="64"/>
      </left>
      <right style="medium">
        <color indexed="64"/>
      </right>
      <top/>
      <bottom style="medium">
        <color indexed="64"/>
      </bottom>
      <diagonal/>
    </border>
    <border>
      <left style="thin">
        <color indexed="64"/>
      </left>
      <right style="thin">
        <color indexed="64"/>
      </right>
      <top style="double">
        <color rgb="FFFF0000"/>
      </top>
      <bottom style="thin">
        <color indexed="64"/>
      </bottom>
      <diagonal/>
    </border>
    <border>
      <left style="double">
        <color indexed="64"/>
      </left>
      <right/>
      <top style="double">
        <color indexed="64"/>
      </top>
      <bottom style="double">
        <color indexed="10"/>
      </bottom>
      <diagonal/>
    </border>
    <border>
      <left/>
      <right/>
      <top style="double">
        <color indexed="64"/>
      </top>
      <bottom style="double">
        <color indexed="10"/>
      </bottom>
      <diagonal/>
    </border>
    <border>
      <left/>
      <right style="thin">
        <color indexed="64"/>
      </right>
      <top style="double">
        <color indexed="64"/>
      </top>
      <bottom style="double">
        <color indexed="10"/>
      </bottom>
      <diagonal/>
    </border>
    <border>
      <left style="thin">
        <color indexed="64"/>
      </left>
      <right style="double">
        <color indexed="64"/>
      </right>
      <top style="double">
        <color indexed="64"/>
      </top>
      <bottom/>
      <diagonal/>
    </border>
    <border>
      <left/>
      <right style="double">
        <color indexed="64"/>
      </right>
      <top style="double">
        <color indexed="64"/>
      </top>
      <bottom/>
      <diagonal/>
    </border>
    <border>
      <left style="thin">
        <color indexed="64"/>
      </left>
      <right style="double">
        <color indexed="64"/>
      </right>
      <top style="double">
        <color indexed="10"/>
      </top>
      <bottom style="thin">
        <color indexed="64"/>
      </bottom>
      <diagonal/>
    </border>
    <border>
      <left style="double">
        <color indexed="64"/>
      </left>
      <right style="thin">
        <color indexed="64"/>
      </right>
      <top style="double">
        <color indexed="10"/>
      </top>
      <bottom style="thin">
        <color indexed="64"/>
      </bottom>
      <diagonal/>
    </border>
    <border>
      <left/>
      <right style="double">
        <color indexed="10"/>
      </right>
      <top style="double">
        <color indexed="10"/>
      </top>
      <bottom style="thin">
        <color indexed="64"/>
      </bottom>
      <diagonal/>
    </border>
    <border>
      <left style="double">
        <color indexed="64"/>
      </left>
      <right style="thin">
        <color indexed="64"/>
      </right>
      <top/>
      <bottom style="thin">
        <color indexed="64"/>
      </bottom>
      <diagonal/>
    </border>
    <border>
      <left style="double">
        <color indexed="10"/>
      </left>
      <right style="thin">
        <color indexed="64"/>
      </right>
      <top/>
      <bottom style="thin">
        <color indexed="64"/>
      </bottom>
      <diagonal/>
    </border>
    <border>
      <left style="double">
        <color indexed="64"/>
      </left>
      <right/>
      <top/>
      <bottom style="double">
        <color rgb="FFFF0000"/>
      </bottom>
      <diagonal/>
    </border>
    <border>
      <left style="double">
        <color indexed="64"/>
      </left>
      <right/>
      <top style="double">
        <color indexed="10"/>
      </top>
      <bottom style="double">
        <color indexed="10"/>
      </bottom>
      <diagonal/>
    </border>
    <border>
      <left/>
      <right style="thin">
        <color indexed="64"/>
      </right>
      <top style="double">
        <color indexed="10"/>
      </top>
      <bottom style="double">
        <color indexed="10"/>
      </bottom>
      <diagonal/>
    </border>
    <border>
      <left style="thin">
        <color indexed="64"/>
      </left>
      <right style="double">
        <color indexed="64"/>
      </right>
      <top style="double">
        <color indexed="10"/>
      </top>
      <bottom/>
      <diagonal/>
    </border>
    <border>
      <left style="double">
        <color indexed="64"/>
      </left>
      <right/>
      <top/>
      <bottom style="double">
        <color indexed="10"/>
      </bottom>
      <diagonal/>
    </border>
    <border>
      <left/>
      <right style="double">
        <color indexed="64"/>
      </right>
      <top/>
      <bottom/>
      <diagonal/>
    </border>
    <border>
      <left style="thin">
        <color indexed="64"/>
      </left>
      <right style="thin">
        <color indexed="64"/>
      </right>
      <top style="double">
        <color rgb="FFFF0000"/>
      </top>
      <bottom style="double">
        <color indexed="10"/>
      </bottom>
      <diagonal/>
    </border>
    <border>
      <left style="double">
        <color indexed="64"/>
      </left>
      <right/>
      <top/>
      <bottom/>
      <diagonal/>
    </border>
    <border>
      <left style="double">
        <color indexed="64"/>
      </left>
      <right/>
      <top style="double">
        <color indexed="10"/>
      </top>
      <bottom style="thin">
        <color indexed="64"/>
      </bottom>
      <diagonal/>
    </border>
    <border>
      <left/>
      <right style="double">
        <color indexed="64"/>
      </right>
      <top style="double">
        <color indexed="10"/>
      </top>
      <bottom style="thin">
        <color indexed="64"/>
      </bottom>
      <diagonal/>
    </border>
    <border>
      <left style="double">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style="double">
        <color rgb="FFFF0000"/>
      </left>
      <right style="double">
        <color rgb="FFFF0000"/>
      </right>
      <top style="double">
        <color rgb="FFFF0000"/>
      </top>
      <bottom style="double">
        <color rgb="FFFF0000"/>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double">
        <color rgb="FFFF0000"/>
      </left>
      <right/>
      <top style="thin">
        <color indexed="64"/>
      </top>
      <bottom/>
      <diagonal/>
    </border>
    <border>
      <left/>
      <right style="double">
        <color rgb="FFFF0000"/>
      </right>
      <top style="thin">
        <color indexed="64"/>
      </top>
      <bottom/>
      <diagonal/>
    </border>
    <border>
      <left style="medium">
        <color theme="1"/>
      </left>
      <right style="double">
        <color rgb="FFFF0000"/>
      </right>
      <top style="thin">
        <color indexed="64"/>
      </top>
      <bottom/>
      <diagonal/>
    </border>
    <border>
      <left/>
      <right/>
      <top style="double">
        <color rgb="FFFF0000"/>
      </top>
      <bottom style="thin">
        <color indexed="64"/>
      </bottom>
      <diagonal/>
    </border>
    <border>
      <left/>
      <right style="double">
        <color rgb="FFFF0000"/>
      </right>
      <top style="double">
        <color rgb="FFFF0000"/>
      </top>
      <bottom style="thin">
        <color indexed="64"/>
      </bottom>
      <diagonal/>
    </border>
    <border>
      <left style="medium">
        <color theme="1"/>
      </left>
      <right style="double">
        <color rgb="FFFF0000"/>
      </right>
      <top/>
      <bottom/>
      <diagonal/>
    </border>
    <border>
      <left/>
      <right style="double">
        <color rgb="FFFF0000"/>
      </right>
      <top style="thin">
        <color indexed="64"/>
      </top>
      <bottom style="thin">
        <color indexed="64"/>
      </bottom>
      <diagonal/>
    </border>
    <border>
      <left style="medium">
        <color theme="1"/>
      </left>
      <right style="double">
        <color rgb="FFFF0000"/>
      </right>
      <top/>
      <bottom style="thin">
        <color indexed="64"/>
      </bottom>
      <diagonal/>
    </border>
    <border>
      <left/>
      <right style="double">
        <color rgb="FFFF0000"/>
      </right>
      <top/>
      <bottom style="thin">
        <color indexed="64"/>
      </bottom>
      <diagonal/>
    </border>
    <border>
      <left style="double">
        <color rgb="FFFF0000"/>
      </left>
      <right/>
      <top style="thin">
        <color indexed="64"/>
      </top>
      <bottom style="double">
        <color rgb="FFFF0000"/>
      </bottom>
      <diagonal/>
    </border>
    <border>
      <left/>
      <right style="double">
        <color rgb="FFFF0000"/>
      </right>
      <top style="thin">
        <color indexed="64"/>
      </top>
      <bottom style="double">
        <color rgb="FFFF0000"/>
      </bottom>
      <diagonal/>
    </border>
    <border>
      <left style="medium">
        <color theme="1"/>
      </left>
      <right style="double">
        <color rgb="FFFF0000"/>
      </right>
      <top/>
      <bottom style="medium">
        <color theme="1"/>
      </bottom>
      <diagonal/>
    </border>
    <border>
      <left/>
      <right/>
      <top/>
      <bottom style="double">
        <color auto="1"/>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double">
        <color auto="1"/>
      </right>
      <top style="thin">
        <color auto="1"/>
      </top>
      <bottom style="double">
        <color auto="1"/>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thin">
        <color indexed="64"/>
      </left>
      <right/>
      <top style="double">
        <color rgb="FFFF0000"/>
      </top>
      <bottom style="thin">
        <color indexed="64"/>
      </bottom>
      <diagonal/>
    </border>
    <border>
      <left style="thin">
        <color auto="1"/>
      </left>
      <right style="double">
        <color rgb="FFFF0000"/>
      </right>
      <top style="double">
        <color rgb="FFFF0000"/>
      </top>
      <bottom style="thin">
        <color indexed="64"/>
      </bottom>
      <diagonal/>
    </border>
    <border>
      <left style="thin">
        <color indexed="64"/>
      </left>
      <right style="double">
        <color rgb="FFFF0000"/>
      </right>
      <top style="thin">
        <color indexed="64"/>
      </top>
      <bottom style="thin">
        <color indexed="64"/>
      </bottom>
      <diagonal/>
    </border>
    <border>
      <left style="thin">
        <color indexed="64"/>
      </left>
      <right style="double">
        <color rgb="FFFF0000"/>
      </right>
      <top style="thin">
        <color indexed="64"/>
      </top>
      <bottom style="double">
        <color rgb="FFFF0000"/>
      </bottom>
      <diagonal/>
    </border>
    <border>
      <left style="double">
        <color auto="1"/>
      </left>
      <right/>
      <top style="double">
        <color rgb="FFFF0000"/>
      </top>
      <bottom style="double">
        <color auto="1"/>
      </bottom>
      <diagonal/>
    </border>
    <border>
      <left/>
      <right/>
      <top style="double">
        <color rgb="FFFF0000"/>
      </top>
      <bottom style="double">
        <color auto="1"/>
      </bottom>
      <diagonal/>
    </border>
    <border>
      <left/>
      <right style="double">
        <color auto="1"/>
      </right>
      <top/>
      <bottom style="double">
        <color auto="1"/>
      </bottom>
      <diagonal/>
    </border>
    <border diagonalUp="1">
      <left/>
      <right/>
      <top style="thin">
        <color indexed="64"/>
      </top>
      <bottom/>
      <diagonal style="thin">
        <color auto="1"/>
      </diagonal>
    </border>
    <border diagonalUp="1">
      <left/>
      <right style="medium">
        <color indexed="64"/>
      </right>
      <top style="thin">
        <color indexed="64"/>
      </top>
      <bottom/>
      <diagonal style="thin">
        <color auto="1"/>
      </diagonal>
    </border>
    <border diagonalUp="1">
      <left/>
      <right/>
      <top/>
      <bottom style="thin">
        <color indexed="64"/>
      </bottom>
      <diagonal style="thin">
        <color auto="1"/>
      </diagonal>
    </border>
    <border diagonalUp="1">
      <left/>
      <right style="medium">
        <color indexed="64"/>
      </right>
      <top/>
      <bottom style="thin">
        <color indexed="64"/>
      </bottom>
      <diagonal style="thin">
        <color auto="1"/>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uble">
        <color indexed="10"/>
      </bottom>
      <diagonal/>
    </border>
    <border>
      <left style="thin">
        <color indexed="64"/>
      </left>
      <right style="thin">
        <color indexed="64"/>
      </right>
      <top style="thin">
        <color indexed="64"/>
      </top>
      <bottom style="double">
        <color indexed="10"/>
      </bottom>
      <diagonal/>
    </border>
    <border>
      <left style="thin">
        <color indexed="64"/>
      </left>
      <right style="dotted">
        <color indexed="64"/>
      </right>
      <top style="thin">
        <color indexed="64"/>
      </top>
      <bottom style="double">
        <color indexed="10"/>
      </bottom>
      <diagonal/>
    </border>
    <border>
      <left/>
      <right/>
      <top style="thin">
        <color indexed="64"/>
      </top>
      <bottom style="double">
        <color indexed="10"/>
      </bottom>
      <diagonal/>
    </border>
    <border>
      <left style="dotted">
        <color indexed="64"/>
      </left>
      <right style="double">
        <color indexed="64"/>
      </right>
      <top style="thin">
        <color indexed="64"/>
      </top>
      <bottom style="double">
        <color indexed="10"/>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10"/>
      </bottom>
      <diagonal/>
    </border>
    <border>
      <left style="double">
        <color indexed="64"/>
      </left>
      <right/>
      <top style="thin">
        <color indexed="64"/>
      </top>
      <bottom style="double">
        <color indexed="10"/>
      </bottom>
      <diagonal/>
    </border>
    <border>
      <left/>
      <right style="dotted">
        <color indexed="64"/>
      </right>
      <top style="thin">
        <color indexed="64"/>
      </top>
      <bottom style="double">
        <color indexed="10"/>
      </bottom>
      <diagonal/>
    </border>
    <border>
      <left style="double">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double">
        <color indexed="64"/>
      </left>
      <right/>
      <top style="thin">
        <color indexed="64"/>
      </top>
      <bottom style="double">
        <color rgb="FFFF0000"/>
      </bottom>
      <diagonal/>
    </border>
    <border>
      <left style="thin">
        <color indexed="64"/>
      </left>
      <right style="double">
        <color indexed="64"/>
      </right>
      <top style="thin">
        <color indexed="64"/>
      </top>
      <bottom style="double">
        <color rgb="FFFF0000"/>
      </bottom>
      <diagonal/>
    </border>
    <border diagonalUp="1">
      <left style="medium">
        <color indexed="64"/>
      </left>
      <right style="thin">
        <color indexed="64"/>
      </right>
      <top style="thin">
        <color indexed="64"/>
      </top>
      <bottom style="thin">
        <color indexed="64"/>
      </bottom>
      <diagonal style="thin">
        <color indexed="64"/>
      </diagonal>
    </border>
    <border>
      <left style="thick">
        <color auto="1"/>
      </left>
      <right/>
      <top style="double">
        <color rgb="FFFF0000"/>
      </top>
      <bottom style="thin">
        <color auto="1"/>
      </bottom>
      <diagonal/>
    </border>
    <border>
      <left/>
      <right style="thin">
        <color indexed="64"/>
      </right>
      <top style="double">
        <color rgb="FFFF0000"/>
      </top>
      <bottom style="thin">
        <color auto="1"/>
      </bottom>
      <diagonal/>
    </border>
    <border>
      <left style="thick">
        <color auto="1"/>
      </left>
      <right/>
      <top style="thin">
        <color auto="1"/>
      </top>
      <bottom style="thin">
        <color auto="1"/>
      </bottom>
      <diagonal/>
    </border>
    <border>
      <left style="medium">
        <color indexed="64"/>
      </left>
      <right/>
      <top style="thin">
        <color indexed="64"/>
      </top>
      <bottom style="double">
        <color rgb="FFFF0000"/>
      </bottom>
      <diagonal/>
    </border>
    <border>
      <left style="medium">
        <color indexed="64"/>
      </left>
      <right style="medium">
        <color indexed="64"/>
      </right>
      <top style="thin">
        <color indexed="64"/>
      </top>
      <bottom style="medium">
        <color indexed="64"/>
      </bottom>
      <diagonal/>
    </border>
    <border>
      <left style="thin">
        <color indexed="64"/>
      </left>
      <right/>
      <top style="double">
        <color rgb="FFFF0000"/>
      </top>
      <bottom style="medium">
        <color indexed="64"/>
      </bottom>
      <diagonal/>
    </border>
    <border>
      <left/>
      <right/>
      <top style="double">
        <color rgb="FFFF0000"/>
      </top>
      <bottom style="medium">
        <color indexed="64"/>
      </bottom>
      <diagonal/>
    </border>
    <border>
      <left/>
      <right style="thin">
        <color indexed="64"/>
      </right>
      <top style="double">
        <color rgb="FFFF0000"/>
      </top>
      <bottom style="medium">
        <color indexed="64"/>
      </bottom>
      <diagonal/>
    </border>
    <border>
      <left style="thin">
        <color indexed="64"/>
      </left>
      <right style="double">
        <color indexed="64"/>
      </right>
      <top style="thin">
        <color indexed="64"/>
      </top>
      <bottom style="thin">
        <color indexed="64"/>
      </bottom>
      <diagonal/>
    </border>
  </borders>
  <cellStyleXfs count="7">
    <xf numFmtId="0" fontId="0" fillId="0" borderId="0">
      <alignment vertical="center"/>
    </xf>
    <xf numFmtId="0" fontId="1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xf numFmtId="0" fontId="26" fillId="0" borderId="0" applyNumberFormat="0" applyFill="0" applyBorder="0" applyAlignment="0" applyProtection="0">
      <alignment vertical="top"/>
      <protection locked="0"/>
    </xf>
    <xf numFmtId="0" fontId="1" fillId="0" borderId="0"/>
    <xf numFmtId="0" fontId="1" fillId="0" borderId="0">
      <alignment vertical="center"/>
    </xf>
  </cellStyleXfs>
  <cellXfs count="1324">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0" xfId="0" applyBorder="1">
      <alignment vertical="center"/>
    </xf>
    <xf numFmtId="0" fontId="0" fillId="0" borderId="0" xfId="0" applyAlignment="1">
      <alignment horizontal="lef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left" vertical="center"/>
    </xf>
    <xf numFmtId="0" fontId="1" fillId="0" borderId="0" xfId="3" applyFont="1" applyFill="1" applyBorder="1" applyAlignment="1">
      <alignment vertical="center"/>
    </xf>
    <xf numFmtId="0" fontId="0" fillId="0" borderId="0" xfId="0" applyBorder="1" applyAlignment="1">
      <alignment vertical="center" wrapText="1"/>
    </xf>
    <xf numFmtId="0" fontId="1" fillId="0" borderId="0" xfId="0" applyFont="1">
      <alignment vertical="center"/>
    </xf>
    <xf numFmtId="0" fontId="0" fillId="0" borderId="0" xfId="0" applyBorder="1" applyAlignment="1">
      <alignment horizontal="center" vertical="center"/>
    </xf>
    <xf numFmtId="0" fontId="4" fillId="0" borderId="0" xfId="0" applyFont="1" applyAlignment="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3" fillId="0" borderId="0" xfId="0" applyFont="1" applyAlignment="1">
      <alignment horizontal="left" vertical="center"/>
    </xf>
    <xf numFmtId="0" fontId="15" fillId="0" borderId="0" xfId="0" applyFont="1" applyBorder="1" applyAlignment="1">
      <alignment vertical="center" wrapText="1"/>
    </xf>
    <xf numFmtId="0" fontId="15" fillId="0" borderId="0" xfId="0" applyFont="1" applyFill="1" applyBorder="1" applyAlignment="1">
      <alignment vertical="center" wrapText="1"/>
    </xf>
    <xf numFmtId="0" fontId="15" fillId="0" borderId="0" xfId="0" applyFont="1" applyBorder="1" applyAlignment="1">
      <alignment vertical="center"/>
    </xf>
    <xf numFmtId="0" fontId="16" fillId="0" borderId="0" xfId="0" applyFont="1" applyFill="1" applyBorder="1" applyAlignment="1">
      <alignment vertical="center" wrapText="1"/>
    </xf>
    <xf numFmtId="0" fontId="9" fillId="0" borderId="34" xfId="0" applyFont="1" applyBorder="1" applyAlignment="1">
      <alignment horizontal="left" vertical="center" wrapText="1"/>
    </xf>
    <xf numFmtId="0" fontId="9" fillId="0" borderId="40" xfId="0" applyFont="1" applyBorder="1" applyAlignment="1">
      <alignment vertical="center" wrapText="1"/>
    </xf>
    <xf numFmtId="0" fontId="6" fillId="0" borderId="10" xfId="0" applyFont="1" applyBorder="1" applyAlignment="1" applyProtection="1">
      <alignment vertical="center" wrapText="1"/>
      <protection locked="0"/>
    </xf>
    <xf numFmtId="0" fontId="5" fillId="0" borderId="0" xfId="0" applyFont="1" applyBorder="1" applyAlignment="1">
      <alignment vertical="center"/>
    </xf>
    <xf numFmtId="0" fontId="5" fillId="0" borderId="0" xfId="0" applyFont="1">
      <alignment vertical="center"/>
    </xf>
    <xf numFmtId="0" fontId="4"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0" fillId="0" borderId="0" xfId="0" applyAlignment="1">
      <alignment horizontal="right" vertical="center"/>
    </xf>
    <xf numFmtId="0" fontId="7" fillId="0" borderId="101" xfId="0" applyFont="1" applyBorder="1" applyAlignment="1">
      <alignment horizontal="center" vertical="center" wrapText="1"/>
    </xf>
    <xf numFmtId="0" fontId="21" fillId="0" borderId="0" xfId="0" applyFont="1" applyProtection="1">
      <alignment vertical="center"/>
    </xf>
    <xf numFmtId="0" fontId="22" fillId="0" borderId="0" xfId="0" applyFont="1" applyProtection="1">
      <alignment vertical="center"/>
    </xf>
    <xf numFmtId="0" fontId="3" fillId="0" borderId="0" xfId="0" applyFont="1" applyProtection="1">
      <alignment vertical="center"/>
    </xf>
    <xf numFmtId="0" fontId="21" fillId="0" borderId="0" xfId="0" applyFont="1" applyAlignment="1" applyProtection="1">
      <alignment horizontal="center" vertical="center"/>
    </xf>
    <xf numFmtId="0" fontId="21" fillId="0" borderId="0" xfId="0" applyFont="1" applyBorder="1" applyProtection="1">
      <alignment vertical="center"/>
    </xf>
    <xf numFmtId="0" fontId="21" fillId="0" borderId="0" xfId="0" applyFont="1" applyBorder="1" applyAlignment="1" applyProtection="1">
      <alignment vertical="center"/>
    </xf>
    <xf numFmtId="38" fontId="21" fillId="0" borderId="0" xfId="2" applyFont="1" applyBorder="1" applyProtection="1">
      <alignment vertical="center"/>
      <protection locked="0"/>
    </xf>
    <xf numFmtId="0" fontId="21" fillId="0" borderId="0" xfId="0" applyFont="1" applyBorder="1" applyProtection="1">
      <alignment vertical="center"/>
      <protection locked="0"/>
    </xf>
    <xf numFmtId="0" fontId="21" fillId="0" borderId="0" xfId="0" applyFont="1" applyBorder="1" applyAlignment="1" applyProtection="1">
      <alignment vertical="center" wrapText="1"/>
    </xf>
    <xf numFmtId="0" fontId="21" fillId="0" borderId="0" xfId="0" applyFont="1" applyAlignment="1" applyProtection="1">
      <alignment vertical="center"/>
    </xf>
    <xf numFmtId="0" fontId="0" fillId="0" borderId="0" xfId="0" applyBorder="1" applyAlignment="1" applyProtection="1">
      <alignment vertical="center"/>
    </xf>
    <xf numFmtId="0" fontId="21" fillId="0" borderId="9" xfId="0" applyFont="1" applyBorder="1" applyAlignment="1" applyProtection="1">
      <alignment vertical="center"/>
    </xf>
    <xf numFmtId="0" fontId="27" fillId="0" borderId="0" xfId="0" applyFont="1">
      <alignment vertical="center"/>
    </xf>
    <xf numFmtId="0" fontId="21" fillId="0" borderId="9" xfId="0" applyFont="1" applyBorder="1" applyAlignment="1" applyProtection="1">
      <alignment horizontal="center" vertical="center"/>
    </xf>
    <xf numFmtId="0" fontId="27" fillId="0" borderId="0" xfId="0" applyFont="1" applyAlignment="1">
      <alignment horizontal="center" vertical="center"/>
    </xf>
    <xf numFmtId="0" fontId="28" fillId="0" borderId="0" xfId="0" applyFont="1">
      <alignment vertical="center"/>
    </xf>
    <xf numFmtId="0" fontId="28" fillId="0" borderId="0" xfId="0" applyFont="1" applyAlignment="1">
      <alignment vertical="center"/>
    </xf>
    <xf numFmtId="0" fontId="27" fillId="0" borderId="0" xfId="0" applyFont="1" applyAlignment="1">
      <alignment vertical="top" wrapText="1"/>
    </xf>
    <xf numFmtId="0" fontId="21" fillId="0" borderId="52" xfId="0" applyFont="1" applyBorder="1" applyAlignment="1" applyProtection="1">
      <alignment vertical="center"/>
    </xf>
    <xf numFmtId="0" fontId="21" fillId="0" borderId="12" xfId="0" applyFont="1" applyBorder="1" applyAlignment="1" applyProtection="1">
      <alignment vertical="center"/>
    </xf>
    <xf numFmtId="0" fontId="0" fillId="0" borderId="0" xfId="0" applyProtection="1">
      <alignment vertical="center"/>
    </xf>
    <xf numFmtId="0" fontId="4" fillId="0" borderId="0" xfId="0" applyFont="1" applyAlignment="1" applyProtection="1">
      <alignment vertical="center"/>
    </xf>
    <xf numFmtId="0" fontId="1" fillId="0" borderId="0" xfId="0" applyFont="1" applyProtection="1">
      <alignment vertical="center"/>
    </xf>
    <xf numFmtId="0" fontId="1" fillId="4" borderId="0" xfId="0" applyFont="1" applyFill="1" applyAlignment="1" applyProtection="1">
      <alignment vertical="center"/>
    </xf>
    <xf numFmtId="0" fontId="1" fillId="0" borderId="0" xfId="0" applyFont="1" applyAlignment="1" applyProtection="1">
      <alignment horizontal="left" vertical="center"/>
    </xf>
    <xf numFmtId="0" fontId="4" fillId="0" borderId="0" xfId="0" applyFont="1" applyAlignment="1" applyProtection="1">
      <alignment horizontal="center" vertical="center"/>
    </xf>
    <xf numFmtId="0" fontId="1" fillId="0" borderId="0" xfId="0" applyFont="1" applyAlignment="1" applyProtection="1">
      <alignment vertical="center"/>
    </xf>
    <xf numFmtId="0" fontId="1" fillId="0" borderId="0" xfId="0" applyFont="1" applyBorder="1" applyAlignment="1" applyProtection="1">
      <alignment vertical="center"/>
    </xf>
    <xf numFmtId="0" fontId="29" fillId="0" borderId="83" xfId="0" applyFont="1" applyBorder="1" applyProtection="1">
      <alignment vertical="center"/>
    </xf>
    <xf numFmtId="0" fontId="0" fillId="0" borderId="83" xfId="0" applyBorder="1" applyProtection="1">
      <alignment vertical="center"/>
    </xf>
    <xf numFmtId="0" fontId="0" fillId="0" borderId="0" xfId="0" applyBorder="1" applyProtection="1">
      <alignment vertical="center"/>
    </xf>
    <xf numFmtId="0" fontId="7" fillId="8" borderId="0" xfId="0" applyFont="1" applyFill="1" applyProtection="1">
      <alignment vertical="center"/>
    </xf>
    <xf numFmtId="0" fontId="0" fillId="0" borderId="0" xfId="0" applyBorder="1" applyAlignment="1" applyProtection="1">
      <alignment horizontal="center" vertical="center"/>
    </xf>
    <xf numFmtId="0" fontId="7" fillId="8" borderId="22" xfId="0" applyFont="1" applyFill="1" applyBorder="1" applyAlignment="1" applyProtection="1">
      <alignment vertical="center" wrapText="1"/>
    </xf>
    <xf numFmtId="0" fontId="7" fillId="8" borderId="9" xfId="0" applyFont="1" applyFill="1" applyBorder="1" applyAlignment="1" applyProtection="1">
      <alignment vertical="center" wrapText="1"/>
    </xf>
    <xf numFmtId="0" fontId="0" fillId="0" borderId="0" xfId="0" applyAlignment="1" applyProtection="1">
      <alignment horizontal="center" vertical="center"/>
    </xf>
    <xf numFmtId="0" fontId="7" fillId="0" borderId="112" xfId="0" applyFont="1" applyBorder="1" applyAlignment="1" applyProtection="1">
      <alignment horizontal="center" vertical="center"/>
    </xf>
    <xf numFmtId="0" fontId="0" fillId="0" borderId="101" xfId="0" applyBorder="1" applyAlignment="1" applyProtection="1">
      <alignment horizontal="center" vertical="center" shrinkToFit="1"/>
    </xf>
    <xf numFmtId="0" fontId="7" fillId="0" borderId="112" xfId="0" applyFont="1" applyBorder="1" applyAlignment="1" applyProtection="1">
      <alignment horizontal="center" vertical="center" shrinkToFit="1"/>
    </xf>
    <xf numFmtId="0" fontId="7" fillId="0" borderId="19" xfId="0" applyFont="1" applyBorder="1" applyAlignment="1" applyProtection="1">
      <alignment horizontal="center" vertical="center" wrapText="1" shrinkToFit="1"/>
    </xf>
    <xf numFmtId="0" fontId="7" fillId="0" borderId="113" xfId="0" applyFont="1" applyBorder="1" applyAlignment="1" applyProtection="1">
      <alignment horizontal="center" vertical="center" wrapText="1"/>
    </xf>
    <xf numFmtId="0" fontId="7" fillId="0" borderId="114" xfId="0" applyFont="1" applyBorder="1" applyAlignment="1" applyProtection="1">
      <alignment horizontal="center" vertical="center" wrapText="1"/>
    </xf>
    <xf numFmtId="0" fontId="7" fillId="0" borderId="115" xfId="0" applyFont="1" applyBorder="1" applyAlignment="1" applyProtection="1">
      <alignment horizontal="center" vertical="center" wrapText="1"/>
    </xf>
    <xf numFmtId="0" fontId="7" fillId="0" borderId="112" xfId="0" applyFont="1" applyBorder="1" applyAlignment="1" applyProtection="1">
      <alignment horizontal="center" vertical="center" wrapText="1"/>
    </xf>
    <xf numFmtId="0" fontId="7" fillId="0" borderId="101" xfId="0" applyFont="1" applyBorder="1" applyAlignment="1" applyProtection="1">
      <alignment horizontal="center" vertical="center" wrapText="1"/>
    </xf>
    <xf numFmtId="0" fontId="0" fillId="0" borderId="116" xfId="0" applyBorder="1" applyAlignment="1" applyProtection="1">
      <alignment horizontal="center" vertical="center" shrinkToFit="1"/>
    </xf>
    <xf numFmtId="0" fontId="0" fillId="9" borderId="117" xfId="0" applyFill="1" applyBorder="1" applyAlignment="1" applyProtection="1">
      <alignment horizontal="center" vertical="center"/>
    </xf>
    <xf numFmtId="0" fontId="0" fillId="9" borderId="80" xfId="0" applyFill="1" applyBorder="1" applyAlignment="1" applyProtection="1">
      <alignment horizontal="center" vertical="center"/>
    </xf>
    <xf numFmtId="0" fontId="0" fillId="9" borderId="118" xfId="0" applyFill="1" applyBorder="1" applyAlignment="1" applyProtection="1">
      <alignment horizontal="center" vertical="center"/>
    </xf>
    <xf numFmtId="0" fontId="0" fillId="9" borderId="119" xfId="0" applyFill="1" applyBorder="1" applyAlignment="1" applyProtection="1">
      <alignment horizontal="center" vertical="center"/>
    </xf>
    <xf numFmtId="0" fontId="0" fillId="9" borderId="43" xfId="0" applyFill="1" applyBorder="1" applyAlignment="1" applyProtection="1">
      <alignment horizontal="center" vertical="center"/>
    </xf>
    <xf numFmtId="0" fontId="0" fillId="9" borderId="43" xfId="0" applyFill="1" applyBorder="1" applyAlignment="1" applyProtection="1">
      <alignment horizontal="center" vertical="center" shrinkToFit="1"/>
    </xf>
    <xf numFmtId="0" fontId="0" fillId="9" borderId="11" xfId="0" applyFill="1" applyBorder="1" applyAlignment="1" applyProtection="1">
      <alignment horizontal="center" vertical="center"/>
    </xf>
    <xf numFmtId="0" fontId="0" fillId="9" borderId="120" xfId="0" applyFill="1" applyBorder="1" applyAlignment="1" applyProtection="1">
      <alignment horizontal="center" vertical="center"/>
    </xf>
    <xf numFmtId="0" fontId="0" fillId="9" borderId="69" xfId="0" applyFill="1" applyBorder="1" applyAlignment="1" applyProtection="1">
      <alignment horizontal="center" vertical="center"/>
    </xf>
    <xf numFmtId="0" fontId="0" fillId="9" borderId="118" xfId="0" applyFill="1" applyBorder="1" applyAlignment="1" applyProtection="1">
      <alignment horizontal="center" vertical="center" wrapText="1"/>
    </xf>
    <xf numFmtId="0" fontId="0" fillId="9" borderId="119" xfId="0" applyFill="1" applyBorder="1" applyAlignment="1" applyProtection="1">
      <alignment horizontal="center" vertical="center" wrapText="1"/>
    </xf>
    <xf numFmtId="0" fontId="0" fillId="9" borderId="121" xfId="0" applyFill="1" applyBorder="1" applyAlignment="1" applyProtection="1">
      <alignment horizontal="center" vertical="center"/>
    </xf>
    <xf numFmtId="0" fontId="0" fillId="9" borderId="55" xfId="0" applyFill="1" applyBorder="1" applyAlignment="1" applyProtection="1">
      <alignment horizontal="center" vertical="center"/>
    </xf>
    <xf numFmtId="0" fontId="0" fillId="9" borderId="44" xfId="0" applyFill="1" applyBorder="1" applyAlignment="1" applyProtection="1">
      <alignment horizontal="center" vertical="center"/>
    </xf>
    <xf numFmtId="0" fontId="0" fillId="9" borderId="122" xfId="0" applyFill="1" applyBorder="1" applyAlignment="1" applyProtection="1">
      <alignment horizontal="center" vertical="center"/>
    </xf>
    <xf numFmtId="0" fontId="0" fillId="9" borderId="62" xfId="0" applyFill="1" applyBorder="1" applyAlignment="1" applyProtection="1">
      <alignment horizontal="center" vertical="center"/>
    </xf>
    <xf numFmtId="0" fontId="0" fillId="9" borderId="39" xfId="0" applyFill="1" applyBorder="1" applyAlignment="1" applyProtection="1">
      <alignment horizontal="center" vertical="center"/>
    </xf>
    <xf numFmtId="0" fontId="0" fillId="9" borderId="9" xfId="0" applyFill="1" applyBorder="1" applyAlignment="1" applyProtection="1">
      <alignment horizontal="center" vertical="center" shrinkToFit="1"/>
    </xf>
    <xf numFmtId="0" fontId="0" fillId="9" borderId="0" xfId="0" applyFill="1" applyBorder="1" applyAlignment="1" applyProtection="1">
      <alignment horizontal="center" vertical="center"/>
    </xf>
    <xf numFmtId="0" fontId="0" fillId="9" borderId="123" xfId="0" applyFill="1" applyBorder="1" applyAlignment="1" applyProtection="1">
      <alignment horizontal="center" vertical="center"/>
    </xf>
    <xf numFmtId="0" fontId="0" fillId="9" borderId="122" xfId="0" applyFill="1" applyBorder="1" applyAlignment="1" applyProtection="1">
      <alignment horizontal="center" vertical="center" wrapText="1"/>
    </xf>
    <xf numFmtId="0" fontId="0" fillId="9" borderId="62" xfId="0" applyFill="1" applyBorder="1" applyAlignment="1" applyProtection="1">
      <alignment horizontal="center" vertical="center" wrapText="1"/>
    </xf>
    <xf numFmtId="0" fontId="1" fillId="9" borderId="124" xfId="0" applyFont="1" applyFill="1" applyBorder="1" applyProtection="1">
      <alignment vertical="center"/>
    </xf>
    <xf numFmtId="0" fontId="1" fillId="9" borderId="50" xfId="0" applyFont="1" applyFill="1" applyBorder="1" applyAlignment="1" applyProtection="1">
      <alignment horizontal="center" vertical="center" shrinkToFit="1"/>
    </xf>
    <xf numFmtId="0" fontId="1" fillId="9" borderId="125" xfId="0" applyFont="1" applyFill="1" applyBorder="1" applyAlignment="1" applyProtection="1">
      <alignment horizontal="center" vertical="center" shrinkToFit="1"/>
    </xf>
    <xf numFmtId="0" fontId="1" fillId="9" borderId="126" xfId="0" applyFont="1" applyFill="1" applyBorder="1" applyAlignment="1" applyProtection="1">
      <alignment horizontal="center" vertical="center" shrinkToFit="1"/>
    </xf>
    <xf numFmtId="0" fontId="1" fillId="9" borderId="51" xfId="0" applyFont="1" applyFill="1" applyBorder="1" applyAlignment="1" applyProtection="1">
      <alignment horizontal="center" vertical="center" shrinkToFit="1"/>
    </xf>
    <xf numFmtId="0" fontId="1" fillId="9" borderId="63" xfId="0" applyFont="1" applyFill="1" applyBorder="1" applyAlignment="1" applyProtection="1">
      <alignment horizontal="center" vertical="center" shrinkToFit="1"/>
    </xf>
    <xf numFmtId="0" fontId="1" fillId="9" borderId="127" xfId="0" applyFont="1" applyFill="1" applyBorder="1" applyAlignment="1" applyProtection="1">
      <alignment horizontal="center" vertical="center" shrinkToFit="1"/>
    </xf>
    <xf numFmtId="0" fontId="1" fillId="9" borderId="32" xfId="0" applyFont="1" applyFill="1" applyBorder="1" applyAlignment="1" applyProtection="1">
      <alignment horizontal="center" vertical="center" shrinkToFit="1"/>
    </xf>
    <xf numFmtId="0" fontId="1" fillId="9" borderId="128" xfId="0" applyFont="1" applyFill="1" applyBorder="1" applyAlignment="1" applyProtection="1">
      <alignment horizontal="center" vertical="center" shrinkToFit="1"/>
    </xf>
    <xf numFmtId="0" fontId="1" fillId="9" borderId="129" xfId="0" applyFont="1" applyFill="1" applyBorder="1" applyAlignment="1" applyProtection="1">
      <alignment horizontal="center" vertical="center" shrinkToFit="1"/>
    </xf>
    <xf numFmtId="0" fontId="1" fillId="0" borderId="0" xfId="0" applyFont="1" applyBorder="1" applyProtection="1">
      <alignment vertical="center"/>
    </xf>
    <xf numFmtId="0" fontId="7" fillId="8" borderId="22" xfId="0" applyFont="1" applyFill="1" applyBorder="1" applyProtection="1">
      <alignment vertical="center"/>
    </xf>
    <xf numFmtId="0" fontId="1" fillId="0" borderId="130" xfId="0" applyFont="1" applyBorder="1" applyAlignment="1" applyProtection="1">
      <alignment horizontal="center" vertical="center"/>
    </xf>
    <xf numFmtId="0" fontId="1" fillId="0" borderId="49" xfId="0" applyFont="1" applyBorder="1" applyAlignment="1" applyProtection="1">
      <alignment horizontal="center" vertical="center" shrinkToFit="1"/>
      <protection locked="0"/>
    </xf>
    <xf numFmtId="0" fontId="1" fillId="0" borderId="131" xfId="0" applyFont="1" applyBorder="1" applyAlignment="1" applyProtection="1">
      <alignment horizontal="center" vertical="center" shrinkToFit="1"/>
      <protection locked="0"/>
    </xf>
    <xf numFmtId="0" fontId="1" fillId="0" borderId="48" xfId="0" applyFont="1" applyBorder="1" applyAlignment="1" applyProtection="1">
      <alignment horizontal="center" vertical="center" shrinkToFit="1"/>
      <protection locked="0"/>
    </xf>
    <xf numFmtId="0" fontId="0" fillId="0" borderId="49" xfId="0" applyBorder="1" applyAlignment="1" applyProtection="1">
      <alignment vertical="center" shrinkToFit="1"/>
      <protection locked="0"/>
    </xf>
    <xf numFmtId="0" fontId="0" fillId="0" borderId="131" xfId="0" applyBorder="1" applyAlignment="1" applyProtection="1">
      <alignment horizontal="center" vertical="center" shrinkToFit="1"/>
      <protection locked="0"/>
    </xf>
    <xf numFmtId="0" fontId="1" fillId="0" borderId="109" xfId="0" applyFont="1" applyBorder="1" applyAlignment="1" applyProtection="1">
      <alignment horizontal="center" vertical="center" shrinkToFit="1"/>
      <protection locked="0"/>
    </xf>
    <xf numFmtId="0" fontId="1" fillId="0" borderId="132" xfId="0" applyFont="1" applyBorder="1" applyAlignment="1" applyProtection="1">
      <alignment horizontal="center" vertical="center" shrinkToFit="1"/>
      <protection locked="0"/>
    </xf>
    <xf numFmtId="179" fontId="0" fillId="0" borderId="131" xfId="0" applyNumberFormat="1" applyBorder="1" applyAlignment="1" applyProtection="1">
      <alignment horizontal="center" vertical="center" shrinkToFit="1"/>
      <protection locked="0"/>
    </xf>
    <xf numFmtId="179" fontId="0" fillId="0" borderId="48" xfId="0" applyNumberFormat="1" applyBorder="1" applyAlignment="1" applyProtection="1">
      <alignment horizontal="center" vertical="center" shrinkToFit="1"/>
      <protection locked="0"/>
    </xf>
    <xf numFmtId="0" fontId="1" fillId="0" borderId="49" xfId="0" applyFont="1" applyBorder="1" applyAlignment="1" applyProtection="1">
      <alignment vertical="center" shrinkToFit="1"/>
      <protection locked="0"/>
    </xf>
    <xf numFmtId="0" fontId="0" fillId="0" borderId="133" xfId="0" applyBorder="1" applyAlignment="1" applyProtection="1">
      <alignment horizontal="center" vertical="center" shrinkToFit="1"/>
      <protection locked="0"/>
    </xf>
    <xf numFmtId="0" fontId="1" fillId="0" borderId="134" xfId="0" applyFont="1" applyBorder="1" applyAlignment="1" applyProtection="1">
      <alignment horizontal="center" vertical="center"/>
    </xf>
    <xf numFmtId="0" fontId="0" fillId="0" borderId="32" xfId="0" applyBorder="1" applyAlignment="1" applyProtection="1">
      <alignment horizontal="center" vertical="center" shrinkToFit="1"/>
      <protection locked="0"/>
    </xf>
    <xf numFmtId="0" fontId="1" fillId="0" borderId="135" xfId="0" applyFont="1" applyBorder="1" applyAlignment="1" applyProtection="1">
      <alignment horizontal="center" vertical="center" shrinkToFit="1"/>
      <protection locked="0"/>
    </xf>
    <xf numFmtId="0" fontId="1" fillId="0" borderId="22" xfId="0" applyFont="1" applyBorder="1" applyAlignment="1" applyProtection="1">
      <alignment horizontal="center" vertical="center" shrinkToFit="1"/>
      <protection locked="0"/>
    </xf>
    <xf numFmtId="0" fontId="0" fillId="0" borderId="9" xfId="0" applyBorder="1" applyAlignment="1" applyProtection="1">
      <alignment vertical="center" shrinkToFit="1"/>
      <protection locked="0"/>
    </xf>
    <xf numFmtId="0" fontId="0" fillId="0" borderId="135" xfId="0"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1" xfId="0" applyFont="1" applyBorder="1" applyAlignment="1" applyProtection="1">
      <alignment horizontal="center" vertical="center" shrinkToFit="1"/>
      <protection locked="0"/>
    </xf>
    <xf numFmtId="0" fontId="1" fillId="0" borderId="136" xfId="0" applyFont="1" applyBorder="1" applyAlignment="1" applyProtection="1">
      <alignment horizontal="center" vertical="center" shrinkToFit="1"/>
      <protection locked="0"/>
    </xf>
    <xf numFmtId="179" fontId="0" fillId="0" borderId="135" xfId="0" applyNumberFormat="1" applyBorder="1" applyAlignment="1" applyProtection="1">
      <alignment horizontal="center" vertical="center" shrinkToFit="1"/>
      <protection locked="0"/>
    </xf>
    <xf numFmtId="179" fontId="0" fillId="0" borderId="22" xfId="0" applyNumberFormat="1" applyBorder="1" applyAlignment="1" applyProtection="1">
      <alignment horizontal="center" vertical="center" shrinkToFit="1"/>
      <protection locked="0"/>
    </xf>
    <xf numFmtId="0" fontId="1" fillId="0" borderId="9" xfId="0" applyFont="1" applyBorder="1" applyAlignment="1" applyProtection="1">
      <alignment vertical="center" shrinkToFit="1"/>
      <protection locked="0"/>
    </xf>
    <xf numFmtId="0" fontId="0" fillId="0" borderId="137" xfId="0" applyBorder="1" applyAlignment="1" applyProtection="1">
      <alignment horizontal="center" vertical="center" shrinkToFit="1"/>
      <protection locked="0"/>
    </xf>
    <xf numFmtId="0" fontId="1" fillId="0" borderId="99" xfId="0" applyFont="1" applyBorder="1" applyAlignment="1" applyProtection="1">
      <alignment horizontal="center" vertical="center"/>
    </xf>
    <xf numFmtId="0" fontId="0" fillId="0" borderId="135" xfId="0" applyFont="1" applyBorder="1" applyAlignment="1" applyProtection="1">
      <alignment horizontal="center" vertical="center" shrinkToFit="1"/>
      <protection locked="0"/>
    </xf>
    <xf numFmtId="0" fontId="1" fillId="0" borderId="9" xfId="0" applyFont="1" applyBorder="1" applyAlignment="1" applyProtection="1">
      <alignment vertical="center" wrapText="1" shrinkToFit="1"/>
      <protection locked="0"/>
    </xf>
    <xf numFmtId="0" fontId="0" fillId="0" borderId="138" xfId="0" applyFont="1" applyFill="1" applyBorder="1" applyAlignment="1" applyProtection="1">
      <alignment horizontal="center" vertical="center"/>
    </xf>
    <xf numFmtId="0" fontId="0" fillId="0" borderId="22" xfId="0" applyFont="1" applyBorder="1" applyAlignment="1" applyProtection="1">
      <alignment horizontal="center" vertical="center" shrinkToFit="1"/>
      <protection locked="0"/>
    </xf>
    <xf numFmtId="0" fontId="0" fillId="0" borderId="9" xfId="0" applyFont="1" applyBorder="1" applyAlignment="1" applyProtection="1">
      <alignment vertical="center" wrapText="1" shrinkToFit="1"/>
      <protection locked="0"/>
    </xf>
    <xf numFmtId="0" fontId="0" fillId="0" borderId="99" xfId="0" applyFont="1" applyFill="1" applyBorder="1" applyAlignment="1" applyProtection="1">
      <alignment horizontal="center" vertical="center"/>
    </xf>
    <xf numFmtId="0" fontId="0" fillId="0" borderId="43" xfId="0" applyFont="1" applyBorder="1" applyAlignment="1" applyProtection="1">
      <alignment horizontal="center" vertical="center" shrinkToFit="1"/>
      <protection locked="0"/>
    </xf>
    <xf numFmtId="0" fontId="0" fillId="0" borderId="9" xfId="0" applyBorder="1" applyAlignment="1" applyProtection="1">
      <alignment vertical="center" wrapText="1" shrinkToFit="1"/>
      <protection locked="0"/>
    </xf>
    <xf numFmtId="0" fontId="0" fillId="0" borderId="9" xfId="0" applyFont="1" applyBorder="1" applyAlignment="1" applyProtection="1">
      <alignment vertical="center" shrinkToFit="1"/>
      <protection locked="0"/>
    </xf>
    <xf numFmtId="0" fontId="0" fillId="6" borderId="9" xfId="0" applyFill="1" applyBorder="1" applyAlignment="1" applyProtection="1">
      <alignment horizontal="center" vertical="center" shrinkToFit="1"/>
      <protection locked="0"/>
    </xf>
    <xf numFmtId="0" fontId="1" fillId="0" borderId="137" xfId="0" applyFont="1" applyBorder="1" applyAlignment="1" applyProtection="1">
      <alignment horizontal="center" vertical="center" shrinkToFit="1"/>
      <protection locked="0"/>
    </xf>
    <xf numFmtId="0" fontId="0" fillId="0" borderId="139" xfId="0" applyFont="1" applyFill="1" applyBorder="1" applyAlignment="1" applyProtection="1">
      <alignment horizontal="center" vertical="center"/>
    </xf>
    <xf numFmtId="179" fontId="1" fillId="0" borderId="135" xfId="0" applyNumberFormat="1" applyFont="1" applyBorder="1" applyAlignment="1" applyProtection="1">
      <alignment horizontal="center" vertical="center" shrinkToFit="1"/>
      <protection locked="0"/>
    </xf>
    <xf numFmtId="179" fontId="1" fillId="0" borderId="22" xfId="0" applyNumberFormat="1" applyFont="1" applyBorder="1" applyAlignment="1" applyProtection="1">
      <alignment horizontal="center" vertical="center" shrinkToFit="1"/>
      <protection locked="0"/>
    </xf>
    <xf numFmtId="0" fontId="0" fillId="0" borderId="140" xfId="0" applyFont="1" applyFill="1" applyBorder="1" applyAlignment="1" applyProtection="1">
      <alignment horizontal="center" vertical="center"/>
    </xf>
    <xf numFmtId="0" fontId="1" fillId="0" borderId="50" xfId="0" applyFont="1" applyBorder="1" applyAlignment="1" applyProtection="1">
      <alignment horizontal="center" vertical="center" shrinkToFit="1"/>
      <protection locked="0"/>
    </xf>
    <xf numFmtId="0" fontId="1" fillId="0" borderId="51" xfId="0" applyFont="1" applyBorder="1" applyAlignment="1" applyProtection="1">
      <alignment vertical="center" shrinkToFit="1"/>
      <protection locked="0"/>
    </xf>
    <xf numFmtId="0" fontId="1" fillId="0" borderId="125" xfId="0" applyFont="1" applyBorder="1" applyAlignment="1" applyProtection="1">
      <alignment horizontal="center" vertical="center" shrinkToFit="1"/>
      <protection locked="0"/>
    </xf>
    <xf numFmtId="0" fontId="1" fillId="0" borderId="126" xfId="0" applyFont="1" applyBorder="1" applyAlignment="1" applyProtection="1">
      <alignment horizontal="center" vertical="center" shrinkToFit="1"/>
      <protection locked="0"/>
    </xf>
    <xf numFmtId="0" fontId="1" fillId="0" borderId="51" xfId="0" applyFont="1" applyBorder="1" applyAlignment="1" applyProtection="1">
      <alignment horizontal="center" vertical="center" shrinkToFit="1"/>
      <protection locked="0"/>
    </xf>
    <xf numFmtId="0" fontId="1" fillId="0" borderId="127" xfId="0" applyFont="1" applyBorder="1" applyAlignment="1" applyProtection="1">
      <alignment horizontal="center" vertical="center" shrinkToFit="1"/>
      <protection locked="0"/>
    </xf>
    <xf numFmtId="179" fontId="1" fillId="0" borderId="125" xfId="0" applyNumberFormat="1" applyFont="1" applyBorder="1" applyAlignment="1" applyProtection="1">
      <alignment horizontal="center" vertical="center" shrinkToFit="1"/>
      <protection locked="0"/>
    </xf>
    <xf numFmtId="179" fontId="1" fillId="0" borderId="50" xfId="0" applyNumberFormat="1" applyFont="1" applyBorder="1" applyAlignment="1" applyProtection="1">
      <alignment horizontal="center" vertical="center" shrinkToFit="1"/>
      <protection locked="0"/>
    </xf>
    <xf numFmtId="0" fontId="1" fillId="0" borderId="141" xfId="0" applyFont="1" applyBorder="1" applyAlignment="1" applyProtection="1">
      <alignment horizontal="center" vertical="center" shrinkToFit="1"/>
      <protection locked="0"/>
    </xf>
    <xf numFmtId="0" fontId="1" fillId="0" borderId="142" xfId="0" applyFont="1" applyBorder="1" applyProtection="1">
      <alignment vertical="center"/>
    </xf>
    <xf numFmtId="0" fontId="1" fillId="0" borderId="143" xfId="0" applyFont="1" applyBorder="1" applyAlignment="1" applyProtection="1">
      <alignment horizontal="center" vertical="center" shrinkToFit="1"/>
    </xf>
    <xf numFmtId="0" fontId="1" fillId="0" borderId="90" xfId="0" applyFont="1" applyBorder="1" applyProtection="1">
      <alignment vertical="center"/>
    </xf>
    <xf numFmtId="0" fontId="1" fillId="0" borderId="0" xfId="0" applyFont="1" applyBorder="1" applyAlignment="1" applyProtection="1">
      <alignment horizontal="center" vertical="center" shrinkToFit="1"/>
    </xf>
    <xf numFmtId="0" fontId="1" fillId="0" borderId="0" xfId="0" applyFont="1" applyBorder="1" applyAlignment="1" applyProtection="1">
      <alignment vertical="center" shrinkToFit="1"/>
    </xf>
    <xf numFmtId="0" fontId="31" fillId="0" borderId="0" xfId="0" applyFont="1" applyBorder="1" applyAlignment="1" applyProtection="1">
      <alignment vertical="center"/>
    </xf>
    <xf numFmtId="0" fontId="10" fillId="0" borderId="0" xfId="0" applyFont="1" applyBorder="1" applyProtection="1">
      <alignment vertic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1" fillId="0" borderId="23" xfId="0" applyFont="1" applyBorder="1" applyAlignment="1" applyProtection="1">
      <alignment vertical="center" wrapText="1"/>
    </xf>
    <xf numFmtId="0" fontId="21" fillId="0" borderId="6" xfId="0" applyFont="1" applyBorder="1" applyAlignment="1" applyProtection="1">
      <alignment vertical="center" wrapText="1"/>
    </xf>
    <xf numFmtId="0" fontId="25" fillId="0" borderId="20" xfId="0" applyFont="1" applyBorder="1" applyAlignment="1" applyProtection="1">
      <alignment vertical="center" wrapText="1"/>
    </xf>
    <xf numFmtId="0" fontId="21" fillId="0" borderId="27" xfId="0" applyFont="1" applyBorder="1" applyAlignment="1" applyProtection="1">
      <alignment vertical="center" wrapText="1"/>
    </xf>
    <xf numFmtId="0" fontId="35" fillId="0" borderId="2" xfId="0" applyFont="1" applyBorder="1" applyAlignment="1" applyProtection="1">
      <alignment vertical="center"/>
    </xf>
    <xf numFmtId="0" fontId="21" fillId="0" borderId="2" xfId="0" applyFont="1" applyBorder="1" applyAlignment="1" applyProtection="1">
      <alignment vertical="center"/>
    </xf>
    <xf numFmtId="0" fontId="21" fillId="0" borderId="2" xfId="0" applyFont="1" applyBorder="1" applyProtection="1">
      <alignment vertical="center"/>
    </xf>
    <xf numFmtId="0" fontId="21" fillId="0" borderId="0" xfId="3" applyFont="1" applyFill="1" applyBorder="1" applyAlignment="1" applyProtection="1">
      <alignment vertical="center"/>
    </xf>
    <xf numFmtId="0" fontId="21" fillId="0" borderId="0" xfId="0" applyFont="1" applyBorder="1" applyAlignment="1" applyProtection="1">
      <alignment horizontal="center" vertical="center"/>
    </xf>
    <xf numFmtId="0" fontId="21" fillId="0" borderId="0" xfId="0" applyFont="1" applyBorder="1" applyAlignment="1" applyProtection="1">
      <alignment vertical="center" wrapText="1" shrinkToFit="1"/>
    </xf>
    <xf numFmtId="0" fontId="21" fillId="0" borderId="36" xfId="0" applyFont="1" applyBorder="1" applyAlignment="1" applyProtection="1">
      <alignment horizontal="center" vertical="center" textRotation="255" wrapText="1"/>
    </xf>
    <xf numFmtId="0" fontId="21" fillId="0" borderId="45" xfId="0" applyFont="1" applyBorder="1" applyAlignment="1" applyProtection="1">
      <alignment vertical="center" textRotation="255" wrapText="1"/>
    </xf>
    <xf numFmtId="0" fontId="21" fillId="0" borderId="27" xfId="0" applyFont="1" applyBorder="1" applyProtection="1">
      <alignment vertical="center"/>
    </xf>
    <xf numFmtId="0" fontId="21" fillId="0" borderId="2" xfId="0" applyFont="1" applyBorder="1" applyAlignment="1" applyProtection="1">
      <alignment vertical="center" wrapText="1"/>
    </xf>
    <xf numFmtId="0" fontId="36" fillId="0" borderId="41" xfId="0" applyFont="1" applyBorder="1" applyAlignment="1" applyProtection="1">
      <alignment horizontal="right" vertical="center"/>
    </xf>
    <xf numFmtId="0" fontId="37" fillId="0" borderId="0" xfId="0" applyFont="1" applyAlignment="1" applyProtection="1">
      <alignment horizontal="left" vertical="center"/>
    </xf>
    <xf numFmtId="0" fontId="37" fillId="0" borderId="0" xfId="0" applyFont="1" applyAlignment="1" applyProtection="1">
      <alignment horizontal="center" vertical="center"/>
    </xf>
    <xf numFmtId="0" fontId="38" fillId="0" borderId="0" xfId="0" applyFont="1" applyAlignment="1" applyProtection="1">
      <alignment vertical="center"/>
    </xf>
    <xf numFmtId="0" fontId="38" fillId="0" borderId="0" xfId="0" applyFont="1" applyProtection="1">
      <alignment vertical="center"/>
    </xf>
    <xf numFmtId="0" fontId="21" fillId="0" borderId="0" xfId="0" applyFont="1" applyAlignment="1">
      <alignment horizontal="center" vertical="center"/>
    </xf>
    <xf numFmtId="0" fontId="21" fillId="0" borderId="0" xfId="0" applyFont="1">
      <alignment vertical="center"/>
    </xf>
    <xf numFmtId="0" fontId="21" fillId="0" borderId="7" xfId="0" applyFont="1" applyBorder="1" applyAlignment="1">
      <alignment vertical="center" wrapText="1"/>
    </xf>
    <xf numFmtId="0" fontId="21" fillId="0" borderId="6" xfId="0" applyFont="1" applyBorder="1" applyAlignment="1">
      <alignment vertical="center" wrapText="1"/>
    </xf>
    <xf numFmtId="0" fontId="21" fillId="0" borderId="21" xfId="0" applyFont="1" applyBorder="1" applyAlignment="1">
      <alignment vertical="center" wrapText="1"/>
    </xf>
    <xf numFmtId="0" fontId="21" fillId="0" borderId="31" xfId="0" applyFont="1" applyBorder="1" applyAlignment="1">
      <alignment vertical="center" wrapText="1"/>
    </xf>
    <xf numFmtId="0" fontId="21" fillId="0" borderId="26" xfId="0" applyFont="1" applyBorder="1" applyAlignment="1">
      <alignment vertical="center" wrapText="1"/>
    </xf>
    <xf numFmtId="0" fontId="21" fillId="2" borderId="53" xfId="0" applyFont="1" applyFill="1" applyBorder="1" applyAlignment="1">
      <alignment vertical="center" wrapText="1"/>
    </xf>
    <xf numFmtId="0" fontId="21" fillId="2" borderId="21" xfId="0" applyFont="1" applyFill="1" applyBorder="1" applyAlignment="1">
      <alignment vertical="center" wrapText="1"/>
    </xf>
    <xf numFmtId="0" fontId="21" fillId="2" borderId="31" xfId="0" applyFont="1" applyFill="1" applyBorder="1" applyAlignment="1">
      <alignment vertical="center" wrapText="1"/>
    </xf>
    <xf numFmtId="0" fontId="21" fillId="2" borderId="26" xfId="0" applyFont="1" applyFill="1" applyBorder="1" applyAlignment="1">
      <alignment vertical="center" wrapText="1"/>
    </xf>
    <xf numFmtId="0" fontId="21" fillId="0" borderId="0" xfId="0" applyFont="1" applyAlignment="1">
      <alignment vertical="center"/>
    </xf>
    <xf numFmtId="0" fontId="6" fillId="0" borderId="47" xfId="0" applyFont="1" applyBorder="1" applyAlignment="1" applyProtection="1">
      <alignment horizontal="center" vertical="center" wrapText="1"/>
    </xf>
    <xf numFmtId="0" fontId="1" fillId="0" borderId="69" xfId="0" applyFont="1" applyBorder="1" applyAlignment="1" applyProtection="1">
      <alignment vertical="center" shrinkToFit="1"/>
      <protection locked="0"/>
    </xf>
    <xf numFmtId="0" fontId="1" fillId="0" borderId="118" xfId="0" applyFont="1" applyBorder="1" applyAlignment="1" applyProtection="1">
      <alignment horizontal="center" vertical="center" shrinkToFit="1"/>
      <protection locked="0"/>
    </xf>
    <xf numFmtId="0" fontId="1" fillId="0" borderId="43" xfId="0" applyFont="1"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7" fillId="0" borderId="43" xfId="0" applyFont="1" applyBorder="1" applyAlignment="1" applyProtection="1">
      <alignment vertical="center" wrapText="1" shrinkToFit="1"/>
      <protection locked="0"/>
    </xf>
    <xf numFmtId="0" fontId="9" fillId="0" borderId="9" xfId="0" applyFont="1" applyBorder="1" applyAlignment="1" applyProtection="1">
      <alignment vertical="center" wrapText="1" shrinkToFit="1"/>
      <protection locked="0"/>
    </xf>
    <xf numFmtId="0" fontId="7" fillId="0" borderId="9" xfId="0" applyFont="1" applyBorder="1" applyAlignment="1" applyProtection="1">
      <alignment vertical="center" wrapText="1" shrinkToFit="1"/>
      <protection locked="0"/>
    </xf>
    <xf numFmtId="0" fontId="1" fillId="0" borderId="95" xfId="0" applyFont="1" applyBorder="1" applyAlignment="1" applyProtection="1">
      <alignment horizontal="center" vertical="center" shrinkToFit="1"/>
      <protection locked="0"/>
    </xf>
    <xf numFmtId="0" fontId="0" fillId="0" borderId="16" xfId="0" applyBorder="1" applyAlignment="1" applyProtection="1">
      <alignment vertical="center" wrapText="1"/>
    </xf>
    <xf numFmtId="0" fontId="0" fillId="0" borderId="110" xfId="0" applyBorder="1" applyAlignment="1" applyProtection="1">
      <alignment vertical="center" wrapText="1"/>
    </xf>
    <xf numFmtId="0" fontId="0" fillId="0" borderId="53" xfId="0" applyBorder="1" applyAlignment="1" applyProtection="1">
      <alignment vertical="center" wrapText="1"/>
    </xf>
    <xf numFmtId="0" fontId="0" fillId="0" borderId="0" xfId="0" applyBorder="1" applyAlignment="1" applyProtection="1">
      <alignment vertical="center" wrapText="1"/>
      <protection locked="0"/>
    </xf>
    <xf numFmtId="0" fontId="0" fillId="0" borderId="0" xfId="0" applyBorder="1" applyAlignment="1" applyProtection="1">
      <alignment vertical="center" wrapText="1"/>
    </xf>
    <xf numFmtId="0" fontId="0" fillId="0" borderId="1" xfId="0" applyFont="1" applyBorder="1" applyAlignment="1" applyProtection="1">
      <alignment horizontal="center" vertical="center" wrapText="1"/>
      <protection locked="0"/>
    </xf>
    <xf numFmtId="0" fontId="7" fillId="0" borderId="31" xfId="0" applyFont="1" applyBorder="1" applyAlignment="1" applyProtection="1">
      <alignment vertical="center" wrapText="1"/>
    </xf>
    <xf numFmtId="0" fontId="9" fillId="0" borderId="27" xfId="0" applyFont="1" applyBorder="1" applyAlignment="1" applyProtection="1">
      <alignment vertical="center" wrapText="1"/>
    </xf>
    <xf numFmtId="0" fontId="40" fillId="0" borderId="42" xfId="0" applyFont="1" applyBorder="1" applyAlignment="1">
      <alignment vertical="center"/>
    </xf>
    <xf numFmtId="0" fontId="29" fillId="0" borderId="0" xfId="0" applyFont="1" applyBorder="1" applyAlignment="1">
      <alignment vertical="center"/>
    </xf>
    <xf numFmtId="0" fontId="29" fillId="0" borderId="0" xfId="0" applyFont="1">
      <alignment vertical="center"/>
    </xf>
    <xf numFmtId="0" fontId="0" fillId="0" borderId="85" xfId="0" applyBorder="1" applyAlignment="1">
      <alignment horizontal="center" vertical="center" wrapText="1" shrinkToFit="1"/>
    </xf>
    <xf numFmtId="0" fontId="6" fillId="0" borderId="100" xfId="0" applyFont="1" applyBorder="1" applyAlignment="1">
      <alignment horizontal="center" vertical="center" shrinkToFit="1"/>
    </xf>
    <xf numFmtId="0" fontId="6" fillId="0" borderId="114" xfId="0" applyFont="1" applyBorder="1" applyAlignment="1">
      <alignment horizontal="center" vertical="center" shrinkToFit="1"/>
    </xf>
    <xf numFmtId="0" fontId="6" fillId="0" borderId="101" xfId="0" applyFont="1" applyBorder="1" applyAlignment="1">
      <alignment horizontal="center" vertical="center" shrinkToFit="1"/>
    </xf>
    <xf numFmtId="0" fontId="7" fillId="0" borderId="112" xfId="0" applyFont="1" applyBorder="1" applyAlignment="1">
      <alignment horizontal="center" vertical="center" wrapText="1"/>
    </xf>
    <xf numFmtId="0" fontId="7" fillId="0" borderId="153" xfId="0" applyFont="1" applyBorder="1" applyAlignment="1">
      <alignment horizontal="center" vertical="center" wrapText="1"/>
    </xf>
    <xf numFmtId="0" fontId="9" fillId="0" borderId="112" xfId="0" applyFont="1" applyBorder="1" applyAlignment="1">
      <alignment horizontal="center" vertical="center" wrapText="1"/>
    </xf>
    <xf numFmtId="0" fontId="0" fillId="0" borderId="153" xfId="0" applyBorder="1" applyAlignment="1">
      <alignment horizontal="center" vertical="center" shrinkToFit="1"/>
    </xf>
    <xf numFmtId="0" fontId="0" fillId="9" borderId="117" xfId="0" applyFill="1" applyBorder="1" applyAlignment="1">
      <alignment horizontal="center" vertical="center"/>
    </xf>
    <xf numFmtId="0" fontId="0" fillId="9" borderId="80" xfId="0" applyFill="1" applyBorder="1" applyAlignment="1">
      <alignment horizontal="center" vertical="center"/>
    </xf>
    <xf numFmtId="0" fontId="0" fillId="9" borderId="154" xfId="0" applyFill="1" applyBorder="1" applyAlignment="1">
      <alignment horizontal="center" vertical="center"/>
    </xf>
    <xf numFmtId="0" fontId="0" fillId="9" borderId="81" xfId="0" applyFill="1" applyBorder="1" applyAlignment="1">
      <alignment horizontal="center" vertical="center"/>
    </xf>
    <xf numFmtId="0" fontId="0" fillId="9" borderId="160" xfId="0" applyFill="1" applyBorder="1" applyAlignment="1">
      <alignment horizontal="center" vertical="center"/>
    </xf>
    <xf numFmtId="0" fontId="0" fillId="9" borderId="161" xfId="0" applyFill="1" applyBorder="1" applyAlignment="1">
      <alignment horizontal="center" vertical="center"/>
    </xf>
    <xf numFmtId="0" fontId="0" fillId="9" borderId="162" xfId="0" applyFill="1" applyBorder="1" applyAlignment="1">
      <alignment horizontal="center" vertical="center" wrapText="1"/>
    </xf>
    <xf numFmtId="0" fontId="0" fillId="9" borderId="163" xfId="0" applyFill="1" applyBorder="1" applyAlignment="1">
      <alignment horizontal="center" vertical="center" wrapText="1"/>
    </xf>
    <xf numFmtId="0" fontId="0" fillId="9" borderId="162" xfId="0" applyFill="1" applyBorder="1" applyAlignment="1">
      <alignment horizontal="center" vertical="center"/>
    </xf>
    <xf numFmtId="0" fontId="0" fillId="9" borderId="163" xfId="0" applyFill="1" applyBorder="1" applyAlignment="1">
      <alignment horizontal="center" vertical="center"/>
    </xf>
    <xf numFmtId="0" fontId="0" fillId="9" borderId="152" xfId="0" applyFill="1" applyBorder="1" applyAlignment="1">
      <alignment horizontal="center" vertical="center"/>
    </xf>
    <xf numFmtId="0" fontId="0" fillId="9" borderId="22" xfId="0" applyFill="1" applyBorder="1" applyAlignment="1">
      <alignment horizontal="center" vertical="center"/>
    </xf>
    <xf numFmtId="0" fontId="0" fillId="9" borderId="9" xfId="0" applyFill="1" applyBorder="1" applyAlignment="1">
      <alignment horizontal="center" vertical="center"/>
    </xf>
    <xf numFmtId="0" fontId="0" fillId="9" borderId="47" xfId="0" applyFill="1" applyBorder="1" applyAlignment="1">
      <alignment horizontal="center" vertical="center"/>
    </xf>
    <xf numFmtId="0" fontId="0" fillId="9" borderId="136" xfId="0" applyFill="1" applyBorder="1" applyAlignment="1">
      <alignment horizontal="center" vertical="center"/>
    </xf>
    <xf numFmtId="0" fontId="0" fillId="9" borderId="135" xfId="0" applyFill="1" applyBorder="1" applyAlignment="1">
      <alignment horizontal="center" vertical="center" wrapText="1"/>
    </xf>
    <xf numFmtId="0" fontId="0" fillId="9" borderId="59" xfId="0" applyFill="1" applyBorder="1" applyAlignment="1">
      <alignment horizontal="center" vertical="center" wrapText="1"/>
    </xf>
    <xf numFmtId="0" fontId="0" fillId="9" borderId="166" xfId="0" applyFill="1" applyBorder="1" applyAlignment="1">
      <alignment horizontal="center" vertical="center"/>
    </xf>
    <xf numFmtId="0" fontId="0" fillId="9" borderId="50" xfId="0" applyFill="1" applyBorder="1" applyAlignment="1">
      <alignment horizontal="center" vertical="center"/>
    </xf>
    <xf numFmtId="0" fontId="0" fillId="9" borderId="51" xfId="0" applyFill="1" applyBorder="1" applyAlignment="1">
      <alignment horizontal="center" vertical="center"/>
    </xf>
    <xf numFmtId="0" fontId="0" fillId="9" borderId="63" xfId="0" applyFill="1" applyBorder="1" applyAlignment="1">
      <alignment horizontal="center" vertical="center"/>
    </xf>
    <xf numFmtId="0" fontId="0" fillId="9" borderId="127" xfId="0" applyFill="1" applyBorder="1" applyAlignment="1">
      <alignment horizontal="center" vertical="center"/>
    </xf>
    <xf numFmtId="0" fontId="0" fillId="9" borderId="125" xfId="0" applyFill="1" applyBorder="1" applyAlignment="1">
      <alignment horizontal="center" vertical="center" wrapText="1"/>
    </xf>
    <xf numFmtId="0" fontId="0" fillId="9" borderId="167" xfId="0" applyFill="1" applyBorder="1" applyAlignment="1">
      <alignment horizontal="center" vertical="center" wrapText="1"/>
    </xf>
    <xf numFmtId="0" fontId="1" fillId="0" borderId="169" xfId="0" applyFont="1" applyBorder="1" applyAlignment="1" applyProtection="1">
      <alignment horizontal="center" vertical="center"/>
      <protection locked="0"/>
    </xf>
    <xf numFmtId="0" fontId="0" fillId="0" borderId="69" xfId="0" applyFont="1" applyBorder="1" applyAlignment="1" applyProtection="1">
      <alignment horizontal="center" vertical="center" shrinkToFit="1"/>
      <protection locked="0"/>
    </xf>
    <xf numFmtId="0" fontId="1" fillId="0" borderId="58" xfId="0" applyFont="1" applyBorder="1" applyAlignment="1" applyProtection="1">
      <alignment horizontal="center" vertical="center" shrinkToFit="1"/>
      <protection locked="0"/>
    </xf>
    <xf numFmtId="0" fontId="1" fillId="0" borderId="120" xfId="0" applyFont="1" applyBorder="1" applyAlignment="1" applyProtection="1">
      <alignment vertical="center" shrinkToFit="1"/>
      <protection locked="0"/>
    </xf>
    <xf numFmtId="0" fontId="0" fillId="0" borderId="49" xfId="0" applyFont="1" applyBorder="1" applyAlignment="1" applyProtection="1">
      <alignment horizontal="center" vertical="center" shrinkToFit="1"/>
      <protection locked="0"/>
    </xf>
    <xf numFmtId="179" fontId="1" fillId="0" borderId="118" xfId="0" applyNumberFormat="1" applyFont="1" applyBorder="1" applyAlignment="1" applyProtection="1">
      <alignment vertical="center" shrinkToFit="1"/>
      <protection locked="0"/>
    </xf>
    <xf numFmtId="179" fontId="1" fillId="0" borderId="69" xfId="0" applyNumberFormat="1" applyFont="1" applyBorder="1" applyAlignment="1" applyProtection="1">
      <alignment vertical="center" shrinkToFit="1"/>
      <protection locked="0"/>
    </xf>
    <xf numFmtId="0" fontId="1" fillId="0" borderId="171" xfId="0" applyFont="1" applyBorder="1" applyAlignment="1" applyProtection="1">
      <alignment horizontal="center" vertical="center" shrinkToFit="1"/>
      <protection locked="0"/>
    </xf>
    <xf numFmtId="0" fontId="1" fillId="0" borderId="133" xfId="0" applyFont="1" applyBorder="1" applyAlignment="1" applyProtection="1">
      <alignment horizontal="center" vertical="center" shrinkToFit="1"/>
      <protection locked="0"/>
    </xf>
    <xf numFmtId="0" fontId="1" fillId="0" borderId="0" xfId="0" applyFont="1" applyProtection="1">
      <alignment vertical="center"/>
      <protection locked="0"/>
    </xf>
    <xf numFmtId="0" fontId="1" fillId="0" borderId="155" xfId="0" applyFont="1" applyBorder="1" applyAlignment="1" applyProtection="1">
      <alignment horizontal="center" vertical="center"/>
      <protection locked="0"/>
    </xf>
    <xf numFmtId="0" fontId="1" fillId="0" borderId="47" xfId="0" applyFont="1" applyBorder="1" applyAlignment="1" applyProtection="1">
      <alignment vertical="center" shrinkToFit="1"/>
      <protection locked="0"/>
    </xf>
    <xf numFmtId="0" fontId="1" fillId="0" borderId="136" xfId="0" applyFont="1" applyBorder="1" applyAlignment="1" applyProtection="1">
      <alignment vertical="center" shrinkToFit="1"/>
      <protection locked="0"/>
    </xf>
    <xf numFmtId="0" fontId="0" fillId="0" borderId="9" xfId="0" applyFont="1" applyBorder="1" applyAlignment="1" applyProtection="1">
      <alignment horizontal="center" vertical="center" shrinkToFit="1"/>
      <protection locked="0"/>
    </xf>
    <xf numFmtId="179" fontId="1" fillId="0" borderId="135" xfId="0" applyNumberFormat="1" applyFont="1" applyBorder="1" applyAlignment="1" applyProtection="1">
      <alignment vertical="center" shrinkToFit="1"/>
      <protection locked="0"/>
    </xf>
    <xf numFmtId="179" fontId="1" fillId="0" borderId="22" xfId="0" applyNumberFormat="1" applyFont="1" applyBorder="1" applyAlignment="1" applyProtection="1">
      <alignment vertical="center" shrinkToFit="1"/>
      <protection locked="0"/>
    </xf>
    <xf numFmtId="0" fontId="1" fillId="0" borderId="1" xfId="0" applyFont="1" applyBorder="1" applyAlignment="1" applyProtection="1">
      <alignment horizontal="center" vertical="center" shrinkToFit="1"/>
      <protection locked="0"/>
    </xf>
    <xf numFmtId="0" fontId="1" fillId="0" borderId="47" xfId="0" applyFont="1" applyBorder="1" applyAlignment="1" applyProtection="1">
      <alignment horizontal="center" vertical="center" shrinkToFit="1"/>
      <protection locked="0"/>
    </xf>
    <xf numFmtId="0" fontId="1" fillId="0" borderId="139" xfId="0" applyFont="1" applyBorder="1" applyAlignment="1" applyProtection="1">
      <alignment horizontal="center" vertical="center"/>
      <protection locked="0"/>
    </xf>
    <xf numFmtId="0" fontId="1" fillId="0" borderId="0" xfId="0" applyFont="1" applyBorder="1" applyProtection="1">
      <alignment vertical="center"/>
      <protection locked="0"/>
    </xf>
    <xf numFmtId="0" fontId="1" fillId="0" borderId="140" xfId="0" applyFont="1" applyBorder="1" applyAlignment="1" applyProtection="1">
      <alignment horizontal="center" vertical="center"/>
      <protection locked="0"/>
    </xf>
    <xf numFmtId="0" fontId="1" fillId="0" borderId="52" xfId="0" applyFont="1" applyBorder="1" applyAlignment="1" applyProtection="1">
      <alignment vertical="center" shrinkToFit="1"/>
      <protection locked="0"/>
    </xf>
    <xf numFmtId="0" fontId="1" fillId="0" borderId="172" xfId="0" applyFont="1" applyBorder="1" applyAlignment="1" applyProtection="1">
      <alignment vertical="center" shrinkToFit="1"/>
      <protection locked="0"/>
    </xf>
    <xf numFmtId="0" fontId="1" fillId="0" borderId="126" xfId="0" applyFont="1" applyBorder="1" applyAlignment="1" applyProtection="1">
      <alignment vertical="center" shrinkToFit="1"/>
      <protection locked="0"/>
    </xf>
    <xf numFmtId="179" fontId="1" fillId="0" borderId="125" xfId="0" applyNumberFormat="1" applyFont="1" applyBorder="1" applyAlignment="1" applyProtection="1">
      <alignment vertical="center" shrinkToFit="1"/>
      <protection locked="0"/>
    </xf>
    <xf numFmtId="179" fontId="1" fillId="0" borderId="50" xfId="0" applyNumberFormat="1" applyFont="1" applyBorder="1" applyAlignment="1" applyProtection="1">
      <alignment vertical="center" shrinkToFit="1"/>
      <protection locked="0"/>
    </xf>
    <xf numFmtId="0" fontId="1" fillId="0" borderId="125" xfId="0" applyFont="1" applyBorder="1" applyAlignment="1" applyProtection="1">
      <alignment vertical="center" shrinkToFit="1"/>
      <protection locked="0"/>
    </xf>
    <xf numFmtId="0" fontId="1" fillId="0" borderId="141" xfId="0" applyFont="1" applyBorder="1" applyAlignment="1" applyProtection="1">
      <alignment vertical="center" shrinkToFit="1"/>
      <protection locked="0"/>
    </xf>
    <xf numFmtId="0" fontId="1" fillId="0" borderId="93" xfId="0" applyFont="1" applyBorder="1">
      <alignment vertical="center"/>
    </xf>
    <xf numFmtId="0" fontId="1" fillId="0" borderId="143" xfId="0" applyFont="1" applyBorder="1" applyAlignment="1">
      <alignment horizontal="center" vertical="center" shrinkToFit="1"/>
    </xf>
    <xf numFmtId="0" fontId="5" fillId="0" borderId="143" xfId="0" applyFont="1" applyBorder="1" applyAlignment="1">
      <alignment vertical="center"/>
    </xf>
    <xf numFmtId="0" fontId="0" fillId="10" borderId="143" xfId="0" applyFont="1" applyFill="1" applyBorder="1" applyAlignment="1">
      <alignment vertical="center"/>
    </xf>
    <xf numFmtId="0" fontId="0" fillId="0" borderId="143" xfId="0" applyFont="1" applyBorder="1" applyAlignment="1">
      <alignment vertical="center"/>
    </xf>
    <xf numFmtId="0" fontId="5" fillId="0" borderId="144" xfId="0" applyFont="1" applyBorder="1" applyAlignment="1">
      <alignment vertical="center"/>
    </xf>
    <xf numFmtId="0" fontId="0" fillId="0" borderId="90" xfId="0" applyBorder="1">
      <alignment vertical="center"/>
    </xf>
    <xf numFmtId="0" fontId="41" fillId="0" borderId="0" xfId="0" applyFont="1">
      <alignment vertical="center"/>
    </xf>
    <xf numFmtId="0" fontId="31" fillId="0" borderId="0" xfId="0" applyFont="1" applyBorder="1" applyAlignment="1">
      <alignment vertical="center" shrinkToFit="1"/>
    </xf>
    <xf numFmtId="0" fontId="30" fillId="0" borderId="0" xfId="0" applyFont="1" applyBorder="1" applyAlignment="1">
      <alignment vertical="center"/>
    </xf>
    <xf numFmtId="0" fontId="3" fillId="0" borderId="0" xfId="0" applyFont="1" applyAlignment="1">
      <alignment vertical="center"/>
    </xf>
    <xf numFmtId="0" fontId="9" fillId="0" borderId="10" xfId="0" applyFont="1" applyBorder="1" applyAlignment="1">
      <alignment horizontal="center" vertical="center"/>
    </xf>
    <xf numFmtId="0" fontId="42" fillId="0" borderId="0" xfId="0" applyFont="1" applyAlignment="1">
      <alignment horizontal="distributed" vertical="center"/>
    </xf>
    <xf numFmtId="0" fontId="43" fillId="0" borderId="0" xfId="0" applyFont="1">
      <alignment vertical="center"/>
    </xf>
    <xf numFmtId="0" fontId="44" fillId="0" borderId="0" xfId="0" applyFont="1">
      <alignment vertical="center"/>
    </xf>
    <xf numFmtId="0" fontId="21" fillId="0" borderId="1" xfId="0" applyFont="1" applyBorder="1">
      <alignment vertical="center"/>
    </xf>
    <xf numFmtId="0" fontId="45" fillId="0" borderId="47" xfId="0" applyFont="1" applyBorder="1">
      <alignment vertical="center"/>
    </xf>
    <xf numFmtId="0" fontId="21" fillId="0" borderId="0" xfId="0" applyFont="1" applyBorder="1">
      <alignment vertical="center"/>
    </xf>
    <xf numFmtId="0" fontId="21" fillId="0" borderId="1" xfId="0" applyFont="1" applyBorder="1" applyAlignment="1">
      <alignment horizontal="left" vertical="center"/>
    </xf>
    <xf numFmtId="0" fontId="21" fillId="0" borderId="102" xfId="0" applyFont="1" applyBorder="1" applyAlignment="1" applyProtection="1">
      <alignment vertical="center"/>
      <protection locked="0"/>
    </xf>
    <xf numFmtId="0" fontId="21" fillId="0" borderId="104" xfId="0" applyFont="1" applyBorder="1" applyAlignment="1" applyProtection="1">
      <alignment vertical="center"/>
      <protection locked="0"/>
    </xf>
    <xf numFmtId="0" fontId="21" fillId="0" borderId="32" xfId="0" applyFont="1" applyBorder="1" applyAlignment="1" applyProtection="1">
      <alignment horizontal="center" vertical="center" wrapText="1"/>
      <protection locked="0"/>
    </xf>
    <xf numFmtId="0" fontId="0" fillId="0" borderId="179" xfId="0" applyBorder="1" applyAlignment="1" applyProtection="1">
      <alignment vertical="center" wrapText="1"/>
    </xf>
    <xf numFmtId="0" fontId="0" fillId="0" borderId="30" xfId="0" applyBorder="1" applyAlignment="1" applyProtection="1">
      <alignment vertical="center" wrapText="1"/>
    </xf>
    <xf numFmtId="0" fontId="0" fillId="0" borderId="22" xfId="0" applyBorder="1" applyAlignment="1" applyProtection="1">
      <alignment vertical="center" wrapText="1"/>
      <protection locked="0"/>
    </xf>
    <xf numFmtId="0" fontId="6" fillId="0" borderId="180" xfId="0" applyFont="1" applyBorder="1" applyAlignment="1" applyProtection="1">
      <alignment vertical="center" wrapText="1"/>
    </xf>
    <xf numFmtId="0" fontId="0" fillId="0" borderId="62" xfId="0" applyBorder="1" applyAlignment="1">
      <alignment vertical="center" wrapText="1"/>
    </xf>
    <xf numFmtId="0" fontId="7" fillId="0" borderId="179" xfId="0" applyFont="1" applyBorder="1" applyAlignment="1" applyProtection="1">
      <alignment vertical="center" wrapText="1"/>
    </xf>
    <xf numFmtId="0" fontId="0" fillId="0" borderId="52" xfId="0" applyBorder="1" applyAlignment="1" applyProtection="1">
      <alignment horizontal="center" vertical="center" wrapText="1"/>
      <protection locked="0"/>
    </xf>
    <xf numFmtId="0" fontId="0" fillId="0" borderId="17" xfId="0" applyBorder="1" applyAlignment="1">
      <alignment vertical="center"/>
    </xf>
    <xf numFmtId="0" fontId="0" fillId="0" borderId="18" xfId="0" applyBorder="1" applyAlignment="1">
      <alignment vertical="center"/>
    </xf>
    <xf numFmtId="0" fontId="21" fillId="0" borderId="9" xfId="0" applyFont="1" applyBorder="1" applyAlignment="1" applyProtection="1">
      <alignment horizontal="center" vertical="center"/>
    </xf>
    <xf numFmtId="0" fontId="0" fillId="0" borderId="0" xfId="0" applyAlignment="1" applyProtection="1">
      <alignment vertical="center"/>
    </xf>
    <xf numFmtId="0" fontId="21" fillId="0" borderId="43" xfId="0" applyFont="1" applyBorder="1" applyAlignment="1" applyProtection="1">
      <alignment horizontal="center" vertical="center" wrapText="1"/>
      <protection locked="0"/>
    </xf>
    <xf numFmtId="0" fontId="7" fillId="0" borderId="101" xfId="0" applyFont="1" applyBorder="1" applyAlignment="1" applyProtection="1">
      <alignment horizontal="center" vertical="center" wrapText="1" shrinkToFit="1"/>
    </xf>
    <xf numFmtId="0" fontId="0" fillId="9" borderId="198" xfId="0" applyFill="1" applyBorder="1" applyAlignment="1" applyProtection="1">
      <alignment horizontal="center" vertical="center"/>
    </xf>
    <xf numFmtId="0" fontId="0" fillId="9" borderId="199" xfId="0" applyFill="1" applyBorder="1" applyAlignment="1" applyProtection="1">
      <alignment horizontal="center" vertical="center"/>
    </xf>
    <xf numFmtId="0" fontId="1" fillId="9" borderId="200" xfId="0" applyFont="1" applyFill="1" applyBorder="1" applyAlignment="1" applyProtection="1">
      <alignment horizontal="center" vertical="center" shrinkToFit="1"/>
    </xf>
    <xf numFmtId="0" fontId="0" fillId="0" borderId="201" xfId="0" applyBorder="1" applyAlignment="1" applyProtection="1">
      <alignment horizontal="center" vertical="center" shrinkToFit="1"/>
      <protection locked="0"/>
    </xf>
    <xf numFmtId="0" fontId="0" fillId="0" borderId="202" xfId="0" applyBorder="1" applyAlignment="1" applyProtection="1">
      <alignment horizontal="center" vertical="center" shrinkToFit="1"/>
      <protection locked="0"/>
    </xf>
    <xf numFmtId="0" fontId="0" fillId="0" borderId="202" xfId="0" applyFont="1" applyBorder="1" applyAlignment="1" applyProtection="1">
      <alignment horizontal="center" vertical="center" shrinkToFit="1"/>
      <protection locked="0"/>
    </xf>
    <xf numFmtId="0" fontId="1" fillId="0" borderId="202" xfId="0" applyFont="1" applyBorder="1" applyAlignment="1" applyProtection="1">
      <alignment horizontal="center" vertical="center" shrinkToFit="1"/>
      <protection locked="0"/>
    </xf>
    <xf numFmtId="0" fontId="1" fillId="0" borderId="200" xfId="0" applyFont="1" applyBorder="1" applyAlignment="1" applyProtection="1">
      <alignment horizontal="center" vertical="center" shrinkToFit="1"/>
      <protection locked="0"/>
    </xf>
    <xf numFmtId="0" fontId="7" fillId="0" borderId="203" xfId="0" applyFont="1" applyBorder="1" applyAlignment="1" applyProtection="1">
      <alignment horizontal="center" vertical="center" shrinkToFit="1"/>
    </xf>
    <xf numFmtId="0" fontId="1" fillId="0" borderId="46" xfId="0" applyFont="1" applyBorder="1" applyAlignment="1" applyProtection="1">
      <alignment horizontal="center" vertical="center" shrinkToFit="1"/>
      <protection locked="0"/>
    </xf>
    <xf numFmtId="0" fontId="21" fillId="2" borderId="110" xfId="0" applyFont="1" applyFill="1" applyBorder="1" applyAlignment="1" applyProtection="1">
      <alignment vertical="center" wrapText="1"/>
      <protection locked="0"/>
    </xf>
    <xf numFmtId="0" fontId="21" fillId="2" borderId="33" xfId="0" applyFont="1" applyFill="1" applyBorder="1" applyAlignment="1" applyProtection="1">
      <alignment vertical="center" wrapText="1"/>
      <protection locked="0"/>
    </xf>
    <xf numFmtId="0" fontId="7" fillId="0" borderId="208" xfId="0" applyFont="1" applyBorder="1" applyAlignment="1" applyProtection="1">
      <alignment horizontal="center" vertical="center" wrapText="1" shrinkToFit="1"/>
    </xf>
    <xf numFmtId="0" fontId="0" fillId="9" borderId="209" xfId="0" applyFill="1" applyBorder="1" applyAlignment="1" applyProtection="1">
      <alignment horizontal="center" vertical="center"/>
    </xf>
    <xf numFmtId="0" fontId="0" fillId="9" borderId="210" xfId="0" applyFill="1" applyBorder="1" applyAlignment="1" applyProtection="1">
      <alignment horizontal="center" vertical="center"/>
    </xf>
    <xf numFmtId="0" fontId="1" fillId="9" borderId="207" xfId="0" applyFont="1" applyFill="1" applyBorder="1" applyAlignment="1" applyProtection="1">
      <alignment horizontal="center" vertical="center" shrinkToFit="1"/>
    </xf>
    <xf numFmtId="0" fontId="0" fillId="0" borderId="211" xfId="0" applyBorder="1" applyAlignment="1" applyProtection="1">
      <alignment horizontal="center" vertical="center" shrinkToFit="1"/>
      <protection locked="0"/>
    </xf>
    <xf numFmtId="0" fontId="0" fillId="0" borderId="212" xfId="0" applyBorder="1" applyAlignment="1" applyProtection="1">
      <alignment horizontal="center" vertical="center" shrinkToFit="1"/>
      <protection locked="0"/>
    </xf>
    <xf numFmtId="0" fontId="0" fillId="0" borderId="212" xfId="0" applyFont="1" applyBorder="1" applyAlignment="1" applyProtection="1">
      <alignment horizontal="center" vertical="center" shrinkToFit="1"/>
      <protection locked="0"/>
    </xf>
    <xf numFmtId="0" fontId="1" fillId="0" borderId="212" xfId="0" applyFont="1" applyBorder="1" applyAlignment="1" applyProtection="1">
      <alignment horizontal="center" vertical="center" shrinkToFit="1"/>
      <protection locked="0"/>
    </xf>
    <xf numFmtId="0" fontId="1" fillId="0" borderId="207" xfId="0" applyFont="1" applyBorder="1" applyAlignment="1" applyProtection="1">
      <alignment horizontal="center" vertical="center" shrinkToFit="1"/>
      <protection locked="0"/>
    </xf>
    <xf numFmtId="0" fontId="21" fillId="0" borderId="174" xfId="0" applyFont="1" applyBorder="1" applyAlignment="1" applyProtection="1">
      <alignment vertical="center" wrapText="1"/>
      <protection locked="0"/>
    </xf>
    <xf numFmtId="0" fontId="21" fillId="0" borderId="39" xfId="0" applyFont="1" applyBorder="1" applyAlignment="1" applyProtection="1">
      <alignment vertical="center" wrapText="1"/>
      <protection locked="0"/>
    </xf>
    <xf numFmtId="0" fontId="27" fillId="0" borderId="175" xfId="0" applyFont="1" applyBorder="1" applyAlignment="1">
      <alignment vertical="center"/>
    </xf>
    <xf numFmtId="0" fontId="27" fillId="0" borderId="176" xfId="0" applyFont="1" applyBorder="1" applyAlignment="1">
      <alignment vertical="center"/>
    </xf>
    <xf numFmtId="0" fontId="25" fillId="0" borderId="178" xfId="0" applyFont="1" applyBorder="1" applyAlignment="1" applyProtection="1">
      <alignment horizontal="center" vertical="center" wrapText="1"/>
    </xf>
    <xf numFmtId="0" fontId="6" fillId="0" borderId="32" xfId="0" applyFont="1" applyBorder="1" applyAlignment="1" applyProtection="1">
      <alignment horizontal="center" vertical="center" wrapText="1"/>
    </xf>
    <xf numFmtId="0" fontId="0" fillId="0" borderId="21" xfId="0" applyBorder="1" applyAlignment="1">
      <alignment vertical="center" wrapText="1"/>
    </xf>
    <xf numFmtId="0" fontId="21" fillId="6" borderId="22" xfId="0" applyFont="1" applyFill="1" applyBorder="1" applyAlignment="1" applyProtection="1">
      <alignment horizontal="center" vertical="center" wrapText="1"/>
      <protection locked="0"/>
    </xf>
    <xf numFmtId="0" fontId="27" fillId="0" borderId="223" xfId="0" applyFont="1" applyBorder="1" applyAlignment="1">
      <alignment vertical="center"/>
    </xf>
    <xf numFmtId="0" fontId="47" fillId="0" borderId="95" xfId="0" applyFont="1" applyBorder="1" applyAlignment="1">
      <alignment horizontal="center" vertical="center" wrapText="1"/>
    </xf>
    <xf numFmtId="0" fontId="23" fillId="0" borderId="39" xfId="0" applyFont="1" applyBorder="1" applyAlignment="1" applyProtection="1">
      <alignment horizontal="center" vertical="center" wrapText="1" shrinkToFit="1"/>
    </xf>
    <xf numFmtId="0" fontId="21" fillId="0" borderId="94" xfId="0" applyFont="1" applyBorder="1" applyAlignment="1" applyProtection="1">
      <alignment horizontal="center" vertical="center"/>
    </xf>
    <xf numFmtId="0" fontId="21" fillId="0" borderId="32" xfId="0" applyFont="1" applyBorder="1" applyAlignment="1" applyProtection="1">
      <alignment vertical="center" wrapText="1"/>
      <protection locked="0"/>
    </xf>
    <xf numFmtId="0" fontId="3" fillId="0" borderId="0" xfId="3" applyFont="1" applyFill="1" applyBorder="1" applyAlignment="1">
      <alignment horizontal="center" vertical="center"/>
    </xf>
    <xf numFmtId="0" fontId="1" fillId="0" borderId="0" xfId="5"/>
    <xf numFmtId="0" fontId="3" fillId="0" borderId="0" xfId="3" applyFont="1" applyFill="1" applyBorder="1" applyAlignment="1">
      <alignment vertical="center"/>
    </xf>
    <xf numFmtId="0" fontId="48" fillId="0" borderId="0" xfId="5" applyFont="1" applyAlignment="1">
      <alignment horizontal="right" vertical="center"/>
    </xf>
    <xf numFmtId="0" fontId="1" fillId="0" borderId="0" xfId="5" applyAlignment="1">
      <alignment vertical="center"/>
    </xf>
    <xf numFmtId="0" fontId="1" fillId="0" borderId="0" xfId="5" applyAlignment="1">
      <alignment horizontal="left" vertical="center"/>
    </xf>
    <xf numFmtId="181" fontId="5" fillId="0" borderId="230" xfId="5" applyNumberFormat="1" applyFont="1" applyFill="1" applyBorder="1" applyAlignment="1">
      <alignment horizontal="center" vertical="center"/>
    </xf>
    <xf numFmtId="181" fontId="5" fillId="0" borderId="231" xfId="5" applyNumberFormat="1" applyFont="1" applyFill="1" applyBorder="1" applyAlignment="1">
      <alignment horizontal="center" vertical="center"/>
    </xf>
    <xf numFmtId="181" fontId="5" fillId="0" borderId="231" xfId="5" applyNumberFormat="1" applyFont="1" applyFill="1" applyBorder="1" applyAlignment="1">
      <alignment horizontal="center" vertical="center" wrapText="1"/>
    </xf>
    <xf numFmtId="181" fontId="5" fillId="0" borderId="232" xfId="5" applyNumberFormat="1" applyFont="1" applyFill="1" applyBorder="1" applyAlignment="1">
      <alignment horizontal="center" vertical="center"/>
    </xf>
    <xf numFmtId="0" fontId="0" fillId="0" borderId="236" xfId="5" applyNumberFormat="1" applyFont="1" applyFill="1" applyBorder="1" applyAlignment="1" applyProtection="1">
      <alignment vertical="center" shrinkToFit="1"/>
      <protection locked="0"/>
    </xf>
    <xf numFmtId="0" fontId="0" fillId="0" borderId="237" xfId="5" applyNumberFormat="1" applyFont="1" applyFill="1" applyBorder="1" applyAlignment="1" applyProtection="1">
      <alignment vertical="center" shrinkToFit="1"/>
      <protection locked="0"/>
    </xf>
    <xf numFmtId="182" fontId="1" fillId="0" borderId="237" xfId="5" applyNumberFormat="1" applyFont="1" applyFill="1" applyBorder="1" applyAlignment="1" applyProtection="1">
      <alignment vertical="center" wrapText="1"/>
      <protection locked="0"/>
    </xf>
    <xf numFmtId="0" fontId="1" fillId="0" borderId="238" xfId="5" applyNumberFormat="1" applyFont="1" applyFill="1" applyBorder="1" applyAlignment="1" applyProtection="1">
      <alignment horizontal="right" vertical="center" shrinkToFit="1"/>
      <protection locked="0"/>
    </xf>
    <xf numFmtId="0" fontId="1" fillId="0" borderId="0" xfId="5" applyFont="1" applyAlignment="1">
      <alignment vertical="center"/>
    </xf>
    <xf numFmtId="0" fontId="1" fillId="0" borderId="239" xfId="5" applyNumberFormat="1" applyFont="1" applyFill="1" applyBorder="1" applyAlignment="1" applyProtection="1">
      <alignment vertical="center" shrinkToFit="1"/>
      <protection locked="0"/>
    </xf>
    <xf numFmtId="0" fontId="1" fillId="0" borderId="240" xfId="5" applyNumberFormat="1" applyFont="1" applyFill="1" applyBorder="1" applyAlignment="1" applyProtection="1">
      <alignment vertical="center" shrinkToFit="1"/>
      <protection locked="0"/>
    </xf>
    <xf numFmtId="183" fontId="1" fillId="0" borderId="240" xfId="5" applyNumberFormat="1" applyFont="1" applyFill="1" applyBorder="1" applyAlignment="1" applyProtection="1">
      <alignment vertical="center"/>
      <protection locked="0"/>
    </xf>
    <xf numFmtId="0" fontId="1" fillId="0" borderId="241" xfId="5" applyNumberFormat="1" applyFont="1" applyFill="1" applyBorder="1" applyAlignment="1" applyProtection="1">
      <alignment horizontal="right" vertical="center" shrinkToFit="1"/>
      <protection locked="0"/>
    </xf>
    <xf numFmtId="0" fontId="1" fillId="0" borderId="241" xfId="5" applyNumberFormat="1" applyFont="1" applyFill="1" applyBorder="1" applyAlignment="1" applyProtection="1">
      <alignment horizontal="center" vertical="center" shrinkToFit="1"/>
      <protection locked="0"/>
    </xf>
    <xf numFmtId="0" fontId="1" fillId="0" borderId="242" xfId="5" applyNumberFormat="1" applyFont="1" applyFill="1" applyBorder="1" applyAlignment="1" applyProtection="1">
      <alignment vertical="center" shrinkToFit="1"/>
      <protection locked="0"/>
    </xf>
    <xf numFmtId="0" fontId="1" fillId="0" borderId="243" xfId="5" applyNumberFormat="1" applyFont="1" applyFill="1" applyBorder="1" applyAlignment="1" applyProtection="1">
      <alignment vertical="center" shrinkToFit="1"/>
      <protection locked="0"/>
    </xf>
    <xf numFmtId="183" fontId="1" fillId="0" borderId="243" xfId="5" applyNumberFormat="1" applyFont="1" applyFill="1" applyBorder="1" applyAlignment="1" applyProtection="1">
      <alignment vertical="center"/>
      <protection locked="0"/>
    </xf>
    <xf numFmtId="0" fontId="1" fillId="0" borderId="244" xfId="5" applyNumberFormat="1" applyFont="1" applyFill="1" applyBorder="1" applyAlignment="1" applyProtection="1">
      <alignment horizontal="center" vertical="center" shrinkToFit="1"/>
      <protection locked="0"/>
    </xf>
    <xf numFmtId="181" fontId="48" fillId="0" borderId="245" xfId="5" applyNumberFormat="1" applyFont="1" applyFill="1" applyBorder="1" applyAlignment="1">
      <alignment horizontal="center" vertical="center"/>
    </xf>
    <xf numFmtId="181" fontId="48" fillId="0" borderId="246" xfId="5" applyNumberFormat="1" applyFont="1" applyFill="1" applyBorder="1" applyAlignment="1">
      <alignment vertical="center"/>
    </xf>
    <xf numFmtId="183" fontId="48" fillId="0" borderId="246" xfId="5" applyNumberFormat="1" applyFont="1" applyFill="1" applyBorder="1" applyAlignment="1">
      <alignment vertical="center"/>
    </xf>
    <xf numFmtId="181" fontId="5" fillId="0" borderId="247" xfId="5" applyNumberFormat="1" applyFont="1" applyFill="1" applyBorder="1" applyAlignment="1">
      <alignment horizontal="center" vertical="center" shrinkToFit="1"/>
    </xf>
    <xf numFmtId="0" fontId="49" fillId="0" borderId="0" xfId="0" applyFont="1" applyAlignment="1">
      <alignment horizontal="center" vertical="center"/>
    </xf>
    <xf numFmtId="0" fontId="21" fillId="0" borderId="0" xfId="0" applyFont="1" applyBorder="1" applyAlignment="1" applyProtection="1">
      <alignment vertical="center" shrinkToFit="1"/>
    </xf>
    <xf numFmtId="0" fontId="0" fillId="0" borderId="39" xfId="0" applyBorder="1" applyAlignment="1">
      <alignment horizontal="center" vertical="center"/>
    </xf>
    <xf numFmtId="0" fontId="21" fillId="6" borderId="9" xfId="0" applyFont="1" applyFill="1" applyBorder="1" applyAlignment="1" applyProtection="1">
      <alignment horizontal="center" vertical="center" wrapText="1"/>
      <protection locked="0"/>
    </xf>
    <xf numFmtId="0" fontId="21" fillId="0" borderId="110" xfId="0" applyFont="1" applyBorder="1" applyAlignment="1" applyProtection="1">
      <alignment horizontal="center" vertical="center" wrapText="1"/>
      <protection locked="0"/>
    </xf>
    <xf numFmtId="0" fontId="21" fillId="0" borderId="33" xfId="0" applyFont="1"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7" fillId="0" borderId="255" xfId="0" applyFont="1" applyBorder="1" applyAlignment="1" applyProtection="1">
      <alignment vertical="center" wrapText="1"/>
    </xf>
    <xf numFmtId="0" fontId="6" fillId="0" borderId="4" xfId="0" applyFont="1" applyBorder="1" applyAlignment="1" applyProtection="1">
      <alignment horizontal="center" vertical="center" wrapText="1"/>
      <protection locked="0"/>
    </xf>
    <xf numFmtId="0" fontId="0" fillId="0" borderId="44" xfId="0" applyBorder="1" applyAlignment="1" applyProtection="1">
      <alignment vertical="center" wrapText="1"/>
      <protection locked="0"/>
    </xf>
    <xf numFmtId="0" fontId="9" fillId="0" borderId="41" xfId="0" applyFont="1" applyBorder="1" applyAlignment="1">
      <alignment horizontal="center" vertical="center" wrapText="1"/>
    </xf>
    <xf numFmtId="0" fontId="21" fillId="0" borderId="193" xfId="0" applyFont="1" applyBorder="1" applyAlignment="1" applyProtection="1">
      <alignment horizontal="center" vertical="center" wrapText="1"/>
    </xf>
    <xf numFmtId="0" fontId="21" fillId="6" borderId="1" xfId="0" applyFont="1" applyFill="1" applyBorder="1" applyAlignment="1" applyProtection="1">
      <alignment horizontal="center" vertical="center" wrapText="1"/>
      <protection locked="0"/>
    </xf>
    <xf numFmtId="0" fontId="21" fillId="6" borderId="47" xfId="0" applyFont="1" applyFill="1" applyBorder="1" applyAlignment="1" applyProtection="1">
      <alignment horizontal="left" vertical="center" wrapText="1"/>
      <protection locked="0"/>
    </xf>
    <xf numFmtId="0" fontId="21" fillId="6" borderId="1" xfId="0" applyFont="1" applyFill="1" applyBorder="1" applyAlignment="1" applyProtection="1">
      <alignment horizontal="left" vertical="center" wrapText="1"/>
      <protection locked="0"/>
    </xf>
    <xf numFmtId="0" fontId="6" fillId="0" borderId="10" xfId="0" applyFont="1" applyBorder="1" applyAlignment="1" applyProtection="1">
      <alignment horizontal="center" vertical="center" wrapText="1"/>
      <protection locked="0"/>
    </xf>
    <xf numFmtId="0" fontId="21" fillId="4" borderId="10" xfId="0" applyFont="1" applyFill="1" applyBorder="1" applyAlignment="1" applyProtection="1">
      <alignment horizontal="center" vertical="center"/>
    </xf>
    <xf numFmtId="0" fontId="0" fillId="0" borderId="236" xfId="5" applyNumberFormat="1" applyFont="1" applyFill="1" applyBorder="1" applyAlignment="1" applyProtection="1">
      <alignment horizontal="center" vertical="center" shrinkToFit="1"/>
      <protection locked="0"/>
    </xf>
    <xf numFmtId="0" fontId="0" fillId="0" borderId="237" xfId="5" applyNumberFormat="1" applyFont="1" applyFill="1" applyBorder="1" applyAlignment="1" applyProtection="1">
      <alignment horizontal="center" vertical="center" shrinkToFit="1"/>
      <protection locked="0"/>
    </xf>
    <xf numFmtId="0" fontId="1" fillId="0" borderId="239" xfId="5" applyNumberFormat="1" applyFont="1" applyFill="1" applyBorder="1" applyAlignment="1" applyProtection="1">
      <alignment horizontal="center" vertical="center" shrinkToFit="1"/>
      <protection locked="0"/>
    </xf>
    <xf numFmtId="0" fontId="1" fillId="0" borderId="240" xfId="5" applyNumberFormat="1" applyFont="1" applyFill="1" applyBorder="1" applyAlignment="1" applyProtection="1">
      <alignment horizontal="center" vertical="center" shrinkToFit="1"/>
      <protection locked="0"/>
    </xf>
    <xf numFmtId="182" fontId="1" fillId="0" borderId="237" xfId="5" applyNumberFormat="1" applyFont="1" applyFill="1" applyBorder="1" applyAlignment="1" applyProtection="1">
      <alignment horizontal="right" vertical="center" wrapText="1"/>
      <protection locked="0"/>
    </xf>
    <xf numFmtId="183" fontId="1" fillId="0" borderId="240" xfId="5" applyNumberFormat="1" applyFont="1" applyFill="1" applyBorder="1" applyAlignment="1" applyProtection="1">
      <alignment horizontal="right" vertical="center"/>
      <protection locked="0"/>
    </xf>
    <xf numFmtId="183" fontId="1" fillId="0" borderId="243" xfId="5" applyNumberFormat="1" applyFont="1" applyFill="1" applyBorder="1" applyAlignment="1" applyProtection="1">
      <alignment horizontal="right" vertical="center"/>
      <protection locked="0"/>
    </xf>
    <xf numFmtId="0" fontId="0" fillId="0" borderId="238" xfId="5" applyNumberFormat="1" applyFont="1" applyFill="1" applyBorder="1" applyAlignment="1" applyProtection="1">
      <alignment horizontal="center" vertical="center" shrinkToFit="1"/>
      <protection locked="0"/>
    </xf>
    <xf numFmtId="185" fontId="0" fillId="0" borderId="0" xfId="0" applyNumberFormat="1" applyAlignment="1">
      <alignment horizontal="center" vertical="center"/>
    </xf>
    <xf numFmtId="0" fontId="6" fillId="0" borderId="259" xfId="0" applyFont="1" applyBorder="1" applyAlignment="1">
      <alignment horizontal="center" vertical="center" wrapText="1"/>
    </xf>
    <xf numFmtId="0" fontId="6" fillId="0" borderId="260" xfId="0" applyFont="1" applyBorder="1" applyAlignment="1">
      <alignment horizontal="center" vertical="center"/>
    </xf>
    <xf numFmtId="0" fontId="6" fillId="0" borderId="260" xfId="0" applyFont="1" applyBorder="1" applyAlignment="1">
      <alignment horizontal="center" vertical="center" wrapText="1"/>
    </xf>
    <xf numFmtId="0" fontId="6" fillId="0" borderId="24" xfId="0" applyFont="1" applyBorder="1" applyAlignment="1">
      <alignment horizontal="center" vertical="center"/>
    </xf>
    <xf numFmtId="185" fontId="6" fillId="0" borderId="261" xfId="0" applyNumberFormat="1" applyFont="1" applyBorder="1" applyAlignment="1">
      <alignment horizontal="center" vertical="center" wrapText="1"/>
    </xf>
    <xf numFmtId="0" fontId="1" fillId="0" borderId="17" xfId="0" applyNumberFormat="1" applyFont="1" applyBorder="1" applyAlignment="1">
      <alignment horizontal="center" vertical="center" shrinkToFit="1"/>
    </xf>
    <xf numFmtId="0" fontId="1" fillId="0" borderId="17" xfId="0" applyNumberFormat="1" applyFont="1" applyBorder="1" applyAlignment="1">
      <alignment vertical="center" shrinkToFit="1"/>
    </xf>
    <xf numFmtId="0" fontId="1" fillId="0" borderId="262" xfId="0" applyNumberFormat="1" applyFont="1" applyBorder="1" applyAlignment="1">
      <alignment vertical="center" shrinkToFit="1"/>
    </xf>
    <xf numFmtId="185" fontId="1" fillId="0" borderId="18" xfId="0" applyNumberFormat="1" applyFont="1" applyBorder="1" applyAlignment="1">
      <alignment horizontal="center" vertical="center"/>
    </xf>
    <xf numFmtId="0" fontId="1" fillId="0" borderId="39" xfId="0" applyNumberFormat="1" applyFont="1" applyBorder="1" applyAlignment="1">
      <alignment horizontal="center" vertical="center" shrinkToFit="1"/>
    </xf>
    <xf numFmtId="0" fontId="1" fillId="0" borderId="39" xfId="0" applyNumberFormat="1" applyFont="1" applyBorder="1" applyAlignment="1">
      <alignment vertical="center" shrinkToFit="1"/>
    </xf>
    <xf numFmtId="0" fontId="1" fillId="0" borderId="12" xfId="0" applyNumberFormat="1" applyFont="1" applyBorder="1" applyAlignment="1">
      <alignment vertical="center" shrinkToFit="1"/>
    </xf>
    <xf numFmtId="185" fontId="1" fillId="0" borderId="253" xfId="0" applyNumberFormat="1" applyFont="1" applyBorder="1" applyAlignment="1">
      <alignment horizontal="center" vertical="center"/>
    </xf>
    <xf numFmtId="55" fontId="1" fillId="12" borderId="264" xfId="0" applyNumberFormat="1" applyFont="1" applyFill="1" applyBorder="1" applyAlignment="1" applyProtection="1">
      <alignment vertical="center" shrinkToFit="1"/>
      <protection locked="0"/>
    </xf>
    <xf numFmtId="0" fontId="1" fillId="12" borderId="49" xfId="0" applyNumberFormat="1" applyFont="1" applyFill="1" applyBorder="1" applyAlignment="1" applyProtection="1">
      <alignment horizontal="center" vertical="center" shrinkToFit="1"/>
      <protection locked="0"/>
    </xf>
    <xf numFmtId="0" fontId="1" fillId="12" borderId="49" xfId="0" applyNumberFormat="1" applyFont="1" applyFill="1" applyBorder="1" applyAlignment="1" applyProtection="1">
      <alignment vertical="center" shrinkToFit="1"/>
      <protection locked="0"/>
    </xf>
    <xf numFmtId="0" fontId="1" fillId="12" borderId="58" xfId="0" applyNumberFormat="1" applyFont="1" applyFill="1" applyBorder="1" applyAlignment="1" applyProtection="1">
      <alignment vertical="center" shrinkToFit="1"/>
      <protection locked="0"/>
    </xf>
    <xf numFmtId="185" fontId="1" fillId="12" borderId="265" xfId="0" applyNumberFormat="1" applyFont="1" applyFill="1" applyBorder="1" applyAlignment="1" applyProtection="1">
      <alignment horizontal="center" vertical="center"/>
      <protection locked="0"/>
    </xf>
    <xf numFmtId="0" fontId="1" fillId="12" borderId="266" xfId="0" applyNumberFormat="1" applyFont="1" applyFill="1" applyBorder="1" applyAlignment="1" applyProtection="1">
      <alignment vertical="center" shrinkToFit="1"/>
      <protection locked="0"/>
    </xf>
    <xf numFmtId="0" fontId="1" fillId="12" borderId="9" xfId="0" applyNumberFormat="1" applyFont="1" applyFill="1" applyBorder="1" applyAlignment="1" applyProtection="1">
      <alignment horizontal="center" vertical="center" shrinkToFit="1"/>
      <protection locked="0"/>
    </xf>
    <xf numFmtId="0" fontId="1" fillId="12" borderId="43" xfId="0" applyNumberFormat="1" applyFont="1" applyFill="1" applyBorder="1" applyAlignment="1" applyProtection="1">
      <alignment horizontal="center" vertical="center" shrinkToFit="1"/>
      <protection locked="0"/>
    </xf>
    <xf numFmtId="0" fontId="1" fillId="12" borderId="43" xfId="0" applyNumberFormat="1" applyFont="1" applyFill="1" applyBorder="1" applyAlignment="1" applyProtection="1">
      <alignment vertical="center" shrinkToFit="1"/>
      <protection locked="0"/>
    </xf>
    <xf numFmtId="0" fontId="1" fillId="12" borderId="46" xfId="0" applyNumberFormat="1" applyFont="1" applyFill="1" applyBorder="1" applyAlignment="1" applyProtection="1">
      <alignment vertical="center" shrinkToFit="1"/>
      <protection locked="0"/>
    </xf>
    <xf numFmtId="185" fontId="1" fillId="12" borderId="267" xfId="0" applyNumberFormat="1" applyFont="1" applyFill="1" applyBorder="1" applyAlignment="1" applyProtection="1">
      <alignment horizontal="center" vertical="center"/>
      <protection locked="0"/>
    </xf>
    <xf numFmtId="0" fontId="1" fillId="12" borderId="9" xfId="0" applyNumberFormat="1" applyFont="1" applyFill="1" applyBorder="1" applyAlignment="1" applyProtection="1">
      <alignment vertical="center" shrinkToFit="1"/>
      <protection locked="0"/>
    </xf>
    <xf numFmtId="0" fontId="1" fillId="12" borderId="47" xfId="0" applyNumberFormat="1" applyFont="1" applyFill="1" applyBorder="1" applyAlignment="1" applyProtection="1">
      <alignment vertical="center" shrinkToFit="1"/>
      <protection locked="0"/>
    </xf>
    <xf numFmtId="0" fontId="1" fillId="12" borderId="268" xfId="0" applyNumberFormat="1" applyFont="1" applyFill="1" applyBorder="1" applyAlignment="1" applyProtection="1">
      <alignment vertical="center" shrinkToFit="1"/>
      <protection locked="0"/>
    </xf>
    <xf numFmtId="0" fontId="1" fillId="12" borderId="51" xfId="0" applyNumberFormat="1" applyFont="1" applyFill="1" applyBorder="1" applyAlignment="1" applyProtection="1">
      <alignment horizontal="center" vertical="center" shrinkToFit="1"/>
      <protection locked="0"/>
    </xf>
    <xf numFmtId="0" fontId="1" fillId="12" borderId="51" xfId="0" applyNumberFormat="1" applyFont="1" applyFill="1" applyBorder="1" applyAlignment="1" applyProtection="1">
      <alignment vertical="center" shrinkToFit="1"/>
      <protection locked="0"/>
    </xf>
    <xf numFmtId="0" fontId="1" fillId="12" borderId="63" xfId="0" applyNumberFormat="1" applyFont="1" applyFill="1" applyBorder="1" applyAlignment="1" applyProtection="1">
      <alignment vertical="center" shrinkToFit="1"/>
      <protection locked="0"/>
    </xf>
    <xf numFmtId="185" fontId="1" fillId="12" borderId="269" xfId="0" applyNumberFormat="1" applyFont="1" applyFill="1" applyBorder="1" applyAlignment="1" applyProtection="1">
      <alignment horizontal="center" vertical="center"/>
      <protection locked="0"/>
    </xf>
    <xf numFmtId="185" fontId="1" fillId="0" borderId="270" xfId="0" applyNumberFormat="1" applyFont="1" applyBorder="1" applyAlignment="1">
      <alignment horizontal="center" vertical="center"/>
    </xf>
    <xf numFmtId="55" fontId="0" fillId="0" borderId="16" xfId="0" applyNumberFormat="1" applyFont="1" applyBorder="1" applyAlignment="1">
      <alignment vertical="center" shrinkToFit="1"/>
    </xf>
    <xf numFmtId="55" fontId="0" fillId="0" borderId="263" xfId="0" applyNumberFormat="1" applyFont="1" applyBorder="1" applyAlignment="1">
      <alignment vertical="center" shrinkToFit="1"/>
    </xf>
    <xf numFmtId="0" fontId="0" fillId="0" borderId="253" xfId="0" applyFont="1" applyBorder="1" applyAlignment="1">
      <alignment horizontal="center" vertical="center"/>
    </xf>
    <xf numFmtId="0" fontId="21" fillId="6" borderId="271" xfId="0" applyFont="1" applyFill="1" applyBorder="1" applyAlignment="1" applyProtection="1">
      <alignment horizontal="left" vertical="center" wrapText="1"/>
      <protection locked="0"/>
    </xf>
    <xf numFmtId="0" fontId="21" fillId="12" borderId="271" xfId="0" applyFont="1" applyFill="1" applyBorder="1" applyAlignment="1" applyProtection="1">
      <alignment horizontal="center" vertical="center" wrapText="1"/>
      <protection locked="0"/>
    </xf>
    <xf numFmtId="0" fontId="3" fillId="0" borderId="0" xfId="3" applyFont="1" applyFill="1" applyBorder="1" applyAlignment="1" applyProtection="1">
      <alignment horizontal="left" vertical="center"/>
    </xf>
    <xf numFmtId="0" fontId="3" fillId="0" borderId="0" xfId="3" applyFont="1" applyFill="1" applyBorder="1" applyAlignment="1" applyProtection="1">
      <alignment horizontal="left" vertical="center" shrinkToFit="1"/>
    </xf>
    <xf numFmtId="0" fontId="3" fillId="0" borderId="0" xfId="3" applyFont="1" applyFill="1" applyProtection="1">
      <alignment vertical="center"/>
    </xf>
    <xf numFmtId="0" fontId="1" fillId="0" borderId="0" xfId="3" applyFill="1" applyProtection="1">
      <alignment vertical="center"/>
    </xf>
    <xf numFmtId="0" fontId="3" fillId="0" borderId="0" xfId="3" applyFont="1" applyFill="1" applyBorder="1" applyAlignment="1" applyProtection="1">
      <alignment horizontal="center" vertical="center" wrapText="1"/>
    </xf>
    <xf numFmtId="0" fontId="3" fillId="0" borderId="0" xfId="3" applyFont="1" applyFill="1" applyBorder="1" applyAlignment="1" applyProtection="1">
      <alignment horizontal="center" vertical="center" shrinkToFit="1"/>
    </xf>
    <xf numFmtId="0" fontId="1" fillId="0" borderId="0" xfId="3" applyFont="1" applyFill="1" applyBorder="1" applyAlignment="1" applyProtection="1">
      <alignment horizontal="right" vertical="center"/>
    </xf>
    <xf numFmtId="0" fontId="1" fillId="0" borderId="0" xfId="3" applyFont="1" applyFill="1" applyAlignment="1" applyProtection="1">
      <alignment vertical="center"/>
    </xf>
    <xf numFmtId="0" fontId="1" fillId="0" borderId="0" xfId="3" applyFont="1" applyFill="1" applyBorder="1" applyAlignment="1" applyProtection="1">
      <alignment vertical="center" shrinkToFit="1"/>
    </xf>
    <xf numFmtId="0" fontId="1" fillId="0" borderId="0" xfId="3" applyFont="1" applyFill="1" applyBorder="1" applyAlignment="1" applyProtection="1">
      <alignment vertical="center"/>
    </xf>
    <xf numFmtId="0" fontId="5" fillId="0" borderId="0" xfId="3" applyFont="1" applyFill="1" applyAlignment="1" applyProtection="1">
      <alignment horizontal="right" vertical="center" shrinkToFit="1"/>
    </xf>
    <xf numFmtId="0" fontId="5" fillId="4" borderId="0" xfId="3" applyFont="1" applyFill="1" applyBorder="1" applyAlignment="1" applyProtection="1">
      <alignment vertical="center"/>
    </xf>
    <xf numFmtId="0" fontId="0" fillId="0" borderId="0" xfId="3" applyFont="1" applyFill="1" applyAlignment="1" applyProtection="1">
      <alignment vertical="center"/>
    </xf>
    <xf numFmtId="0" fontId="10" fillId="0" borderId="0" xfId="3" applyFont="1" applyFill="1" applyBorder="1" applyAlignment="1" applyProtection="1">
      <alignment horizontal="right" vertical="center"/>
    </xf>
    <xf numFmtId="0" fontId="10" fillId="0" borderId="0" xfId="3" applyFont="1" applyFill="1" applyBorder="1" applyAlignment="1" applyProtection="1">
      <alignment vertical="center"/>
    </xf>
    <xf numFmtId="0" fontId="10" fillId="0" borderId="0" xfId="3" applyFont="1" applyFill="1" applyBorder="1" applyAlignment="1" applyProtection="1">
      <alignment vertical="center" shrinkToFit="1"/>
    </xf>
    <xf numFmtId="0" fontId="5" fillId="0" borderId="0" xfId="3" applyFont="1" applyFill="1" applyBorder="1" applyAlignment="1" applyProtection="1">
      <alignment vertical="center"/>
    </xf>
    <xf numFmtId="0" fontId="1" fillId="0" borderId="275" xfId="3" applyFont="1" applyFill="1" applyBorder="1" applyAlignment="1" applyProtection="1">
      <alignment horizontal="center" vertical="center"/>
    </xf>
    <xf numFmtId="0" fontId="1" fillId="0" borderId="276" xfId="3" applyFont="1" applyFill="1" applyBorder="1" applyAlignment="1" applyProtection="1">
      <alignment horizontal="center" vertical="center"/>
    </xf>
    <xf numFmtId="0" fontId="5" fillId="0" borderId="0" xfId="6" applyFont="1" applyFill="1" applyBorder="1">
      <alignment vertical="center"/>
    </xf>
    <xf numFmtId="0" fontId="1" fillId="0" borderId="0" xfId="6" applyFill="1" applyBorder="1">
      <alignment vertical="center"/>
    </xf>
    <xf numFmtId="187" fontId="1" fillId="0" borderId="278" xfId="3" applyNumberFormat="1" applyFill="1" applyBorder="1" applyAlignment="1" applyProtection="1">
      <alignment vertical="center" shrinkToFit="1"/>
    </xf>
    <xf numFmtId="188" fontId="1" fillId="0" borderId="49" xfId="3" applyNumberFormat="1" applyFont="1" applyFill="1" applyBorder="1" applyAlignment="1" applyProtection="1">
      <alignment horizontal="center" vertical="center" shrinkToFit="1"/>
    </xf>
    <xf numFmtId="0" fontId="1" fillId="0" borderId="49" xfId="3" applyFont="1" applyFill="1" applyBorder="1" applyAlignment="1" applyProtection="1">
      <alignment vertical="center" shrinkToFit="1"/>
      <protection locked="0"/>
    </xf>
    <xf numFmtId="0" fontId="1" fillId="0" borderId="279" xfId="3" applyFill="1" applyBorder="1" applyAlignment="1" applyProtection="1">
      <alignment vertical="center" shrinkToFit="1"/>
      <protection locked="0"/>
    </xf>
    <xf numFmtId="187" fontId="1" fillId="13" borderId="280" xfId="3" applyNumberFormat="1" applyFill="1" applyBorder="1" applyAlignment="1" applyProtection="1">
      <alignment vertical="center" shrinkToFit="1"/>
    </xf>
    <xf numFmtId="188" fontId="0" fillId="13" borderId="43" xfId="3" applyNumberFormat="1" applyFont="1" applyFill="1" applyBorder="1" applyAlignment="1" applyProtection="1">
      <alignment horizontal="center" vertical="center" shrinkToFit="1"/>
    </xf>
    <xf numFmtId="0" fontId="1" fillId="0" borderId="46" xfId="3" applyFont="1" applyFill="1" applyBorder="1" applyAlignment="1" applyProtection="1">
      <alignment vertical="center" shrinkToFit="1"/>
      <protection locked="0"/>
    </xf>
    <xf numFmtId="0" fontId="1" fillId="0" borderId="265" xfId="3" applyFill="1" applyBorder="1" applyAlignment="1" applyProtection="1">
      <alignment vertical="center" shrinkToFit="1"/>
      <protection locked="0"/>
    </xf>
    <xf numFmtId="0" fontId="1" fillId="0" borderId="0" xfId="3" applyFill="1" applyAlignment="1" applyProtection="1">
      <alignment vertical="center" shrinkToFit="1"/>
    </xf>
    <xf numFmtId="0" fontId="1" fillId="0" borderId="0" xfId="6" applyFont="1" applyFill="1" applyBorder="1">
      <alignment vertical="center"/>
    </xf>
    <xf numFmtId="14" fontId="1" fillId="0" borderId="0" xfId="6" applyNumberFormat="1" applyFill="1" applyBorder="1">
      <alignment vertical="center"/>
    </xf>
    <xf numFmtId="187" fontId="1" fillId="0" borderId="281" xfId="3" applyNumberFormat="1" applyFill="1" applyBorder="1" applyAlignment="1" applyProtection="1">
      <alignment vertical="center" shrinkToFit="1"/>
    </xf>
    <xf numFmtId="188" fontId="1" fillId="0" borderId="43" xfId="3" applyNumberFormat="1" applyFont="1" applyFill="1" applyBorder="1" applyAlignment="1" applyProtection="1">
      <alignment horizontal="center" vertical="center" shrinkToFit="1"/>
    </xf>
    <xf numFmtId="0" fontId="1" fillId="13" borderId="47" xfId="3" applyFont="1" applyFill="1" applyBorder="1" applyAlignment="1" applyProtection="1">
      <alignment vertical="center" shrinkToFit="1"/>
      <protection locked="0"/>
    </xf>
    <xf numFmtId="0" fontId="1" fillId="0" borderId="54" xfId="3" applyFill="1" applyBorder="1" applyAlignment="1" applyProtection="1">
      <alignment vertical="center" shrinkToFit="1"/>
      <protection locked="0"/>
    </xf>
    <xf numFmtId="187" fontId="1" fillId="13" borderId="22" xfId="3" applyNumberFormat="1" applyFill="1" applyBorder="1" applyAlignment="1" applyProtection="1">
      <alignment vertical="center" shrinkToFit="1"/>
    </xf>
    <xf numFmtId="188" fontId="1" fillId="13" borderId="9" xfId="3" applyNumberFormat="1" applyFont="1" applyFill="1" applyBorder="1" applyAlignment="1" applyProtection="1">
      <alignment horizontal="center" vertical="center" shrinkToFit="1"/>
    </xf>
    <xf numFmtId="0" fontId="1" fillId="0" borderId="47" xfId="3" applyFont="1" applyFill="1" applyBorder="1" applyAlignment="1" applyProtection="1">
      <alignment vertical="center" shrinkToFit="1"/>
      <protection locked="0"/>
    </xf>
    <xf numFmtId="187" fontId="1" fillId="0" borderId="55" xfId="3" applyNumberFormat="1" applyFill="1" applyBorder="1" applyAlignment="1" applyProtection="1">
      <alignment vertical="center" shrinkToFit="1"/>
    </xf>
    <xf numFmtId="0" fontId="1" fillId="0" borderId="267" xfId="3" applyFill="1" applyBorder="1" applyAlignment="1" applyProtection="1">
      <alignment vertical="center" shrinkToFit="1"/>
      <protection locked="0"/>
    </xf>
    <xf numFmtId="0" fontId="1" fillId="0" borderId="9" xfId="3" applyFont="1" applyFill="1" applyBorder="1" applyAlignment="1" applyProtection="1">
      <alignment vertical="center" shrinkToFit="1"/>
      <protection locked="0"/>
    </xf>
    <xf numFmtId="187" fontId="1" fillId="14" borderId="281" xfId="3" applyNumberFormat="1" applyFill="1" applyBorder="1" applyAlignment="1" applyProtection="1">
      <alignment vertical="center" shrinkToFit="1"/>
    </xf>
    <xf numFmtId="188" fontId="1" fillId="14" borderId="43" xfId="3" applyNumberFormat="1" applyFont="1" applyFill="1" applyBorder="1" applyAlignment="1" applyProtection="1">
      <alignment horizontal="center" vertical="center" shrinkToFit="1"/>
    </xf>
    <xf numFmtId="0" fontId="1" fillId="14" borderId="9" xfId="3" applyFont="1" applyFill="1" applyBorder="1" applyAlignment="1" applyProtection="1">
      <alignment vertical="center" shrinkToFit="1"/>
      <protection locked="0"/>
    </xf>
    <xf numFmtId="0" fontId="1" fillId="14" borderId="54" xfId="3" applyFill="1" applyBorder="1" applyAlignment="1" applyProtection="1">
      <alignment vertical="center" shrinkToFit="1"/>
      <protection locked="0"/>
    </xf>
    <xf numFmtId="187" fontId="1" fillId="13" borderId="281" xfId="3" applyNumberFormat="1" applyFill="1" applyBorder="1" applyAlignment="1" applyProtection="1">
      <alignment vertical="center" shrinkToFit="1"/>
    </xf>
    <xf numFmtId="188" fontId="1" fillId="13" borderId="43" xfId="3" applyNumberFormat="1" applyFont="1" applyFill="1" applyBorder="1" applyAlignment="1" applyProtection="1">
      <alignment horizontal="center" vertical="center" shrinkToFit="1"/>
    </xf>
    <xf numFmtId="0" fontId="1" fillId="13" borderId="9" xfId="3" applyFont="1" applyFill="1" applyBorder="1" applyAlignment="1" applyProtection="1">
      <alignment vertical="center" shrinkToFit="1"/>
      <protection locked="0"/>
    </xf>
    <xf numFmtId="0" fontId="1" fillId="13" borderId="54" xfId="3" applyFill="1" applyBorder="1" applyAlignment="1" applyProtection="1">
      <alignment vertical="center" shrinkToFit="1"/>
      <protection locked="0"/>
    </xf>
    <xf numFmtId="187" fontId="1" fillId="13" borderId="55" xfId="3" applyNumberFormat="1" applyFill="1" applyBorder="1" applyAlignment="1" applyProtection="1">
      <alignment vertical="center" shrinkToFit="1"/>
    </xf>
    <xf numFmtId="0" fontId="1" fillId="13" borderId="267" xfId="3" applyFill="1" applyBorder="1" applyAlignment="1" applyProtection="1">
      <alignment vertical="center" shrinkToFit="1"/>
      <protection locked="0"/>
    </xf>
    <xf numFmtId="187" fontId="1" fillId="14" borderId="55" xfId="3" applyNumberFormat="1" applyFill="1" applyBorder="1" applyAlignment="1" applyProtection="1">
      <alignment vertical="center" shrinkToFit="1"/>
    </xf>
    <xf numFmtId="188" fontId="0" fillId="14" borderId="43" xfId="3" applyNumberFormat="1" applyFont="1" applyFill="1" applyBorder="1" applyAlignment="1" applyProtection="1">
      <alignment horizontal="center" vertical="center" shrinkToFit="1"/>
    </xf>
    <xf numFmtId="0" fontId="1" fillId="14" borderId="47" xfId="3" applyFont="1" applyFill="1" applyBorder="1" applyAlignment="1" applyProtection="1">
      <alignment vertical="center" shrinkToFit="1"/>
      <protection locked="0"/>
    </xf>
    <xf numFmtId="0" fontId="1" fillId="14" borderId="267" xfId="3" applyFill="1" applyBorder="1" applyAlignment="1" applyProtection="1">
      <alignment vertical="center" shrinkToFit="1"/>
      <protection locked="0"/>
    </xf>
    <xf numFmtId="14" fontId="1" fillId="0" borderId="0" xfId="6" applyNumberFormat="1" applyFont="1" applyFill="1" applyBorder="1">
      <alignment vertical="center"/>
    </xf>
    <xf numFmtId="0" fontId="0" fillId="0" borderId="0" xfId="0" applyFill="1" applyBorder="1">
      <alignment vertical="center"/>
    </xf>
    <xf numFmtId="14" fontId="0" fillId="0" borderId="0" xfId="0" applyNumberFormat="1" applyFill="1" applyBorder="1">
      <alignment vertical="center"/>
    </xf>
    <xf numFmtId="187" fontId="1" fillId="6" borderId="55" xfId="3" applyNumberFormat="1" applyFill="1" applyBorder="1" applyAlignment="1" applyProtection="1">
      <alignment vertical="center" shrinkToFit="1"/>
    </xf>
    <xf numFmtId="188" fontId="0" fillId="6" borderId="43" xfId="3" applyNumberFormat="1" applyFont="1" applyFill="1" applyBorder="1" applyAlignment="1" applyProtection="1">
      <alignment horizontal="center" vertical="center" shrinkToFit="1"/>
    </xf>
    <xf numFmtId="0" fontId="0" fillId="6" borderId="9" xfId="3" applyFont="1" applyFill="1" applyBorder="1" applyAlignment="1" applyProtection="1">
      <alignment vertical="center" shrinkToFit="1"/>
      <protection locked="0"/>
    </xf>
    <xf numFmtId="0" fontId="1" fillId="6" borderId="267" xfId="3" applyFill="1" applyBorder="1" applyAlignment="1" applyProtection="1">
      <alignment vertical="center" shrinkToFit="1"/>
      <protection locked="0"/>
    </xf>
    <xf numFmtId="0" fontId="1" fillId="0" borderId="47" xfId="3" applyFill="1" applyBorder="1" applyAlignment="1" applyProtection="1">
      <alignment vertical="center" shrinkToFit="1"/>
      <protection locked="0"/>
    </xf>
    <xf numFmtId="0" fontId="1" fillId="0" borderId="0" xfId="3" applyFill="1" applyBorder="1" applyAlignment="1" applyProtection="1">
      <alignment vertical="center" shrinkToFit="1"/>
    </xf>
    <xf numFmtId="0" fontId="1" fillId="0" borderId="32" xfId="3" applyFont="1" applyFill="1" applyBorder="1" applyAlignment="1" applyProtection="1">
      <alignment vertical="center" shrinkToFit="1"/>
      <protection locked="0"/>
    </xf>
    <xf numFmtId="187" fontId="1" fillId="0" borderId="282" xfId="3" applyNumberFormat="1" applyFill="1" applyBorder="1" applyAlignment="1" applyProtection="1">
      <alignment vertical="center" shrinkToFit="1"/>
    </xf>
    <xf numFmtId="187" fontId="1" fillId="0" borderId="184" xfId="3" applyNumberFormat="1" applyFill="1" applyBorder="1" applyAlignment="1" applyProtection="1">
      <alignment vertical="center" shrinkToFit="1"/>
    </xf>
    <xf numFmtId="187" fontId="1" fillId="0" borderId="185" xfId="3" applyNumberFormat="1" applyFill="1" applyBorder="1" applyAlignment="1" applyProtection="1">
      <alignment vertical="center" shrinkToFit="1"/>
    </xf>
    <xf numFmtId="0" fontId="1" fillId="3" borderId="57" xfId="3" applyFill="1" applyBorder="1" applyAlignment="1" applyProtection="1">
      <alignment vertical="center" shrinkToFit="1"/>
    </xf>
    <xf numFmtId="0" fontId="1" fillId="3" borderId="285" xfId="3" applyFont="1" applyFill="1" applyBorder="1" applyAlignment="1" applyProtection="1">
      <alignment vertical="center" shrinkToFit="1"/>
    </xf>
    <xf numFmtId="0" fontId="1" fillId="3" borderId="39" xfId="3" applyFill="1" applyBorder="1" applyAlignment="1" applyProtection="1">
      <alignment vertical="center" shrinkToFit="1"/>
    </xf>
    <xf numFmtId="0" fontId="1" fillId="3" borderId="287" xfId="3" applyFont="1" applyFill="1" applyBorder="1" applyAlignment="1" applyProtection="1">
      <alignment vertical="center" shrinkToFit="1"/>
    </xf>
    <xf numFmtId="0" fontId="1" fillId="3" borderId="288" xfId="3" applyFill="1" applyBorder="1" applyAlignment="1" applyProtection="1">
      <alignment vertical="center" shrinkToFit="1"/>
    </xf>
    <xf numFmtId="0" fontId="1" fillId="3" borderId="12" xfId="3" applyFont="1" applyFill="1" applyBorder="1" applyAlignment="1" applyProtection="1">
      <alignment vertical="center" shrinkToFit="1"/>
    </xf>
    <xf numFmtId="0" fontId="1" fillId="3" borderId="289" xfId="3" applyFill="1" applyBorder="1" applyAlignment="1" applyProtection="1">
      <alignment vertical="center" shrinkToFit="1"/>
    </xf>
    <xf numFmtId="0" fontId="1" fillId="0" borderId="0" xfId="3" applyFont="1" applyFill="1" applyAlignment="1" applyProtection="1">
      <alignment vertical="center" shrinkToFit="1"/>
    </xf>
    <xf numFmtId="0" fontId="1" fillId="3" borderId="0" xfId="3" applyFill="1" applyAlignment="1" applyProtection="1">
      <alignment vertical="center" shrinkToFit="1"/>
    </xf>
    <xf numFmtId="0" fontId="1" fillId="3" borderId="58" xfId="3" applyFont="1" applyFill="1" applyBorder="1" applyAlignment="1" applyProtection="1">
      <alignment vertical="center" shrinkToFit="1"/>
    </xf>
    <xf numFmtId="0" fontId="1" fillId="3" borderId="277" xfId="3" applyFont="1" applyFill="1" applyBorder="1" applyAlignment="1" applyProtection="1">
      <alignment vertical="center" shrinkToFit="1"/>
    </xf>
    <xf numFmtId="0" fontId="1" fillId="3" borderId="49" xfId="3" applyFont="1" applyFill="1" applyBorder="1" applyAlignment="1" applyProtection="1">
      <alignment vertical="center" shrinkToFit="1"/>
    </xf>
    <xf numFmtId="0" fontId="1" fillId="3" borderId="291" xfId="3" applyFont="1" applyFill="1" applyBorder="1" applyAlignment="1" applyProtection="1">
      <alignment vertical="center" shrinkToFit="1"/>
    </xf>
    <xf numFmtId="0" fontId="50" fillId="0" borderId="0" xfId="3" applyFont="1" applyFill="1" applyAlignment="1" applyProtection="1">
      <alignment vertical="center" shrinkToFit="1"/>
    </xf>
    <xf numFmtId="0" fontId="51" fillId="6" borderId="0" xfId="3" applyFont="1" applyFill="1" applyProtection="1">
      <alignment vertical="center"/>
    </xf>
    <xf numFmtId="0" fontId="51" fillId="6" borderId="0" xfId="3" applyFont="1" applyFill="1" applyAlignment="1" applyProtection="1">
      <alignment vertical="center" shrinkToFit="1"/>
    </xf>
    <xf numFmtId="0" fontId="50" fillId="0" borderId="0" xfId="3" applyFont="1" applyFill="1" applyAlignment="1" applyProtection="1">
      <alignment vertical="center"/>
    </xf>
    <xf numFmtId="0" fontId="1" fillId="0" borderId="0" xfId="3" applyFont="1" applyFill="1" applyBorder="1" applyProtection="1">
      <alignment vertical="center"/>
    </xf>
    <xf numFmtId="0" fontId="1" fillId="0" borderId="0" xfId="3" applyFill="1" applyBorder="1" applyProtection="1">
      <alignment vertical="center"/>
    </xf>
    <xf numFmtId="0" fontId="5" fillId="6" borderId="0" xfId="3" applyFont="1" applyFill="1" applyBorder="1" applyAlignment="1" applyProtection="1">
      <alignment vertical="center"/>
    </xf>
    <xf numFmtId="187" fontId="1" fillId="6" borderId="264" xfId="3" applyNumberFormat="1" applyFill="1" applyBorder="1" applyAlignment="1" applyProtection="1">
      <alignment vertical="center" shrinkToFit="1"/>
    </xf>
    <xf numFmtId="188" fontId="1" fillId="6" borderId="49" xfId="3" applyNumberFormat="1" applyFont="1" applyFill="1" applyBorder="1" applyAlignment="1" applyProtection="1">
      <alignment horizontal="center" vertical="center" shrinkToFit="1"/>
    </xf>
    <xf numFmtId="0" fontId="0" fillId="6" borderId="49" xfId="3" applyFont="1" applyFill="1" applyBorder="1" applyAlignment="1" applyProtection="1">
      <alignment vertical="center" shrinkToFit="1"/>
    </xf>
    <xf numFmtId="0" fontId="1" fillId="6" borderId="277" xfId="3" applyFill="1" applyBorder="1" applyAlignment="1" applyProtection="1">
      <alignment vertical="center" shrinkToFit="1"/>
    </xf>
    <xf numFmtId="0" fontId="0" fillId="0" borderId="9" xfId="3" applyFont="1" applyFill="1" applyBorder="1" applyAlignment="1" applyProtection="1">
      <alignment vertical="center" shrinkToFit="1"/>
      <protection locked="0"/>
    </xf>
    <xf numFmtId="0" fontId="0" fillId="13" borderId="47" xfId="3" applyFont="1" applyFill="1" applyBorder="1" applyAlignment="1" applyProtection="1">
      <alignment vertical="center" shrinkToFit="1"/>
      <protection locked="0"/>
    </xf>
    <xf numFmtId="0" fontId="0" fillId="0" borderId="47" xfId="3" applyFont="1" applyFill="1" applyBorder="1" applyAlignment="1" applyProtection="1">
      <alignment vertical="center" shrinkToFit="1"/>
      <protection locked="0"/>
    </xf>
    <xf numFmtId="0" fontId="25" fillId="0" borderId="177" xfId="0" applyFont="1" applyBorder="1" applyAlignment="1" applyProtection="1">
      <alignment horizontal="center" vertical="center" wrapText="1"/>
    </xf>
    <xf numFmtId="187" fontId="1" fillId="14" borderId="22" xfId="3" applyNumberFormat="1" applyFill="1" applyBorder="1" applyAlignment="1" applyProtection="1">
      <alignment vertical="center" shrinkToFit="1"/>
    </xf>
    <xf numFmtId="188" fontId="1" fillId="14" borderId="9" xfId="3" applyNumberFormat="1" applyFont="1" applyFill="1" applyBorder="1" applyAlignment="1" applyProtection="1">
      <alignment horizontal="center" vertical="center" shrinkToFit="1"/>
    </xf>
    <xf numFmtId="187" fontId="1" fillId="15" borderId="55" xfId="3" applyNumberFormat="1" applyFill="1" applyBorder="1" applyAlignment="1" applyProtection="1">
      <alignment vertical="center" shrinkToFit="1"/>
    </xf>
    <xf numFmtId="188" fontId="0" fillId="15" borderId="43" xfId="3" applyNumberFormat="1" applyFont="1" applyFill="1" applyBorder="1" applyAlignment="1" applyProtection="1">
      <alignment horizontal="center" vertical="center" shrinkToFit="1"/>
    </xf>
    <xf numFmtId="0" fontId="0" fillId="15" borderId="9" xfId="3" applyFont="1" applyFill="1" applyBorder="1" applyAlignment="1" applyProtection="1">
      <alignment vertical="center" shrinkToFit="1"/>
      <protection locked="0"/>
    </xf>
    <xf numFmtId="0" fontId="1" fillId="15" borderId="267" xfId="3" applyFill="1" applyBorder="1" applyAlignment="1" applyProtection="1">
      <alignment vertical="center" shrinkToFit="1"/>
      <protection locked="0"/>
    </xf>
    <xf numFmtId="187" fontId="1" fillId="15" borderId="264" xfId="3" applyNumberFormat="1" applyFill="1" applyBorder="1" applyAlignment="1" applyProtection="1">
      <alignment vertical="center" shrinkToFit="1"/>
    </xf>
    <xf numFmtId="188" fontId="1" fillId="15" borderId="49" xfId="3" applyNumberFormat="1" applyFont="1" applyFill="1" applyBorder="1" applyAlignment="1" applyProtection="1">
      <alignment horizontal="center" vertical="center" shrinkToFit="1"/>
    </xf>
    <xf numFmtId="0" fontId="0" fillId="15" borderId="49" xfId="3" applyFont="1" applyFill="1" applyBorder="1" applyAlignment="1" applyProtection="1">
      <alignment vertical="center" shrinkToFit="1"/>
    </xf>
    <xf numFmtId="0" fontId="1" fillId="15" borderId="277" xfId="3" applyFill="1" applyBorder="1" applyAlignment="1" applyProtection="1">
      <alignment vertical="center" shrinkToFit="1"/>
    </xf>
    <xf numFmtId="0" fontId="21" fillId="0" borderId="39" xfId="0" applyFont="1" applyBorder="1" applyAlignment="1" applyProtection="1">
      <alignment horizontal="left" vertical="center" wrapText="1"/>
      <protection locked="0"/>
    </xf>
    <xf numFmtId="0" fontId="27" fillId="0" borderId="176" xfId="0" applyFont="1" applyBorder="1" applyAlignment="1">
      <alignment horizontal="left" vertical="center"/>
    </xf>
    <xf numFmtId="0" fontId="0" fillId="0" borderId="0" xfId="0" applyBorder="1" applyAlignment="1" applyProtection="1">
      <alignment horizontal="center" vertical="center"/>
    </xf>
    <xf numFmtId="0" fontId="0" fillId="0" borderId="0" xfId="0" applyAlignment="1" applyProtection="1">
      <alignment horizontal="center" vertical="center"/>
    </xf>
    <xf numFmtId="0" fontId="0" fillId="0" borderId="17" xfId="0" applyNumberFormat="1" applyFont="1" applyBorder="1" applyAlignment="1">
      <alignment horizontal="center" vertical="center" shrinkToFit="1"/>
    </xf>
    <xf numFmtId="0" fontId="0" fillId="0" borderId="39" xfId="0" applyNumberFormat="1" applyFont="1" applyBorder="1" applyAlignment="1">
      <alignment horizontal="center" vertical="center" shrinkToFit="1"/>
    </xf>
    <xf numFmtId="0" fontId="1" fillId="12" borderId="9" xfId="0" applyNumberFormat="1" applyFont="1" applyFill="1" applyBorder="1" applyAlignment="1" applyProtection="1">
      <alignment horizontal="center" vertical="center"/>
      <protection locked="0"/>
    </xf>
    <xf numFmtId="0" fontId="1" fillId="12" borderId="51" xfId="0" applyNumberFormat="1" applyFont="1" applyFill="1" applyBorder="1" applyAlignment="1" applyProtection="1">
      <alignment horizontal="center" vertical="center"/>
      <protection locked="0"/>
    </xf>
    <xf numFmtId="0" fontId="0" fillId="0" borderId="83" xfId="0" applyBorder="1" applyAlignment="1" applyProtection="1">
      <alignment horizontal="center" vertical="center"/>
    </xf>
    <xf numFmtId="0" fontId="1" fillId="3" borderId="143" xfId="0" applyFont="1" applyFill="1" applyBorder="1" applyAlignment="1" applyProtection="1">
      <alignment horizontal="center" vertical="center" shrinkToFit="1"/>
    </xf>
    <xf numFmtId="0" fontId="0" fillId="0" borderId="0" xfId="0" applyAlignment="1" applyProtection="1">
      <alignment horizontal="center" vertical="center" wrapText="1"/>
    </xf>
    <xf numFmtId="0" fontId="9" fillId="0" borderId="0" xfId="0" applyFont="1" applyAlignment="1">
      <alignment vertical="center"/>
    </xf>
    <xf numFmtId="0" fontId="0" fillId="16" borderId="16" xfId="0" applyFill="1" applyBorder="1" applyAlignment="1" applyProtection="1">
      <alignment horizontal="center" vertical="center" wrapText="1"/>
    </xf>
    <xf numFmtId="0" fontId="0" fillId="16" borderId="17" xfId="0" applyFill="1" applyBorder="1" applyAlignment="1" applyProtection="1">
      <alignment horizontal="center" vertical="center"/>
    </xf>
    <xf numFmtId="0" fontId="0" fillId="0" borderId="298" xfId="0" applyBorder="1" applyAlignment="1" applyProtection="1">
      <alignment horizontal="center" vertical="center"/>
      <protection locked="0"/>
    </xf>
    <xf numFmtId="0" fontId="9" fillId="0" borderId="0" xfId="0" applyFont="1">
      <alignment vertical="center"/>
    </xf>
    <xf numFmtId="189" fontId="0" fillId="0" borderId="0" xfId="0" applyNumberFormat="1" applyAlignment="1">
      <alignment horizontal="right" vertical="center"/>
    </xf>
    <xf numFmtId="0" fontId="0" fillId="1" borderId="296" xfId="0" applyFill="1" applyBorder="1" applyAlignment="1" applyProtection="1">
      <alignment horizontal="right" vertical="center"/>
    </xf>
    <xf numFmtId="189" fontId="0" fillId="0" borderId="0" xfId="0" applyNumberFormat="1">
      <alignment vertical="center"/>
    </xf>
    <xf numFmtId="0" fontId="0" fillId="16" borderId="303" xfId="0" applyFill="1" applyBorder="1" applyAlignment="1" applyProtection="1">
      <alignment horizontal="center" vertical="center"/>
    </xf>
    <xf numFmtId="0" fontId="21" fillId="0" borderId="1" xfId="0" applyFont="1" applyBorder="1" applyAlignment="1">
      <alignment horizontal="left" vertical="center" wrapText="1"/>
    </xf>
    <xf numFmtId="189" fontId="0" fillId="0" borderId="0" xfId="0" applyNumberFormat="1" applyAlignment="1">
      <alignment vertical="top"/>
    </xf>
    <xf numFmtId="193" fontId="0" fillId="0" borderId="0" xfId="0" applyNumberFormat="1" applyAlignment="1">
      <alignment horizontal="left" vertical="top"/>
    </xf>
    <xf numFmtId="193" fontId="0" fillId="0" borderId="0" xfId="0" applyNumberFormat="1" applyAlignment="1">
      <alignment horizontal="left" vertical="center"/>
    </xf>
    <xf numFmtId="0" fontId="0" fillId="0" borderId="0" xfId="0" applyFont="1">
      <alignment vertical="center"/>
    </xf>
    <xf numFmtId="0" fontId="0" fillId="0" borderId="54" xfId="0" applyFont="1" applyBorder="1" applyAlignment="1">
      <alignment vertical="center" shrinkToFit="1"/>
    </xf>
    <xf numFmtId="0" fontId="0" fillId="0" borderId="0" xfId="0" applyFont="1" applyBorder="1" applyAlignment="1">
      <alignment vertical="center"/>
    </xf>
    <xf numFmtId="0" fontId="0" fillId="0" borderId="0" xfId="0" applyFont="1" applyBorder="1">
      <alignment vertical="center"/>
    </xf>
    <xf numFmtId="0" fontId="0" fillId="0" borderId="54" xfId="0" applyFont="1" applyBorder="1" applyProtection="1">
      <alignment vertical="center"/>
      <protection locked="0"/>
    </xf>
    <xf numFmtId="0" fontId="0" fillId="0" borderId="1" xfId="0" applyFont="1" applyBorder="1">
      <alignment vertical="center"/>
    </xf>
    <xf numFmtId="0" fontId="0" fillId="0" borderId="22" xfId="0" applyFont="1" applyBorder="1">
      <alignment vertical="center"/>
    </xf>
    <xf numFmtId="0" fontId="21" fillId="0" borderId="47" xfId="0" applyFont="1" applyBorder="1">
      <alignment vertical="center"/>
    </xf>
    <xf numFmtId="0" fontId="0" fillId="0" borderId="47" xfId="0" applyFont="1" applyBorder="1" applyProtection="1">
      <alignment vertical="center"/>
      <protection locked="0"/>
    </xf>
    <xf numFmtId="0" fontId="53" fillId="0" borderId="0" xfId="0" applyFont="1" applyAlignment="1">
      <alignment horizontal="left" vertical="center"/>
    </xf>
    <xf numFmtId="0" fontId="0" fillId="0" borderId="0" xfId="0" applyFont="1" applyAlignment="1">
      <alignment vertical="center"/>
    </xf>
    <xf numFmtId="0" fontId="48" fillId="0" borderId="0" xfId="0" applyFont="1" applyAlignment="1">
      <alignment vertical="center"/>
    </xf>
    <xf numFmtId="0" fontId="0" fillId="19" borderId="0" xfId="0" applyFont="1" applyFill="1" applyBorder="1" applyAlignment="1">
      <alignment horizontal="righ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313" xfId="0" applyFont="1" applyBorder="1" applyAlignment="1">
      <alignment vertical="center"/>
    </xf>
    <xf numFmtId="0" fontId="9" fillId="0" borderId="313" xfId="0" applyFont="1" applyBorder="1" applyAlignment="1">
      <alignment vertical="center"/>
    </xf>
    <xf numFmtId="0" fontId="0" fillId="0" borderId="313" xfId="0" applyFont="1" applyFill="1" applyBorder="1" applyAlignment="1">
      <alignment horizontal="center" vertical="center" shrinkToFit="1"/>
    </xf>
    <xf numFmtId="0" fontId="0" fillId="0" borderId="318" xfId="0" applyFont="1" applyFill="1" applyBorder="1" applyAlignment="1">
      <alignment horizontal="center" vertical="center" wrapText="1" shrinkToFit="1"/>
    </xf>
    <xf numFmtId="0" fontId="0" fillId="0" borderId="319" xfId="0" applyFont="1" applyFill="1" applyBorder="1" applyAlignment="1">
      <alignment horizontal="center" vertical="center" shrinkToFit="1"/>
    </xf>
    <xf numFmtId="0" fontId="0" fillId="14" borderId="320" xfId="0" applyFont="1" applyFill="1" applyBorder="1" applyAlignment="1">
      <alignment horizontal="center" vertical="center"/>
    </xf>
    <xf numFmtId="0" fontId="0" fillId="14" borderId="321" xfId="0" applyFont="1" applyFill="1" applyBorder="1" applyAlignment="1">
      <alignment horizontal="center" vertical="center"/>
    </xf>
    <xf numFmtId="0" fontId="0" fillId="14" borderId="315" xfId="0" applyFont="1" applyFill="1" applyBorder="1" applyAlignment="1">
      <alignment horizontal="center" vertical="center"/>
    </xf>
    <xf numFmtId="0" fontId="0" fillId="14" borderId="322" xfId="0" applyFont="1" applyFill="1" applyBorder="1" applyAlignment="1">
      <alignment horizontal="center" vertical="center"/>
    </xf>
    <xf numFmtId="0" fontId="0" fillId="14" borderId="321" xfId="0" applyFont="1" applyFill="1" applyBorder="1" applyAlignment="1">
      <alignment horizontal="center" vertical="center" wrapText="1"/>
    </xf>
    <xf numFmtId="0" fontId="0" fillId="14" borderId="323" xfId="0" applyFont="1" applyFill="1" applyBorder="1" applyAlignment="1">
      <alignment horizontal="center" vertical="center" wrapText="1"/>
    </xf>
    <xf numFmtId="0" fontId="0" fillId="0" borderId="130" xfId="0" applyFont="1" applyBorder="1" applyAlignment="1">
      <alignment horizontal="center" vertical="center"/>
    </xf>
    <xf numFmtId="0" fontId="0" fillId="0" borderId="324" xfId="0" applyFont="1" applyBorder="1" applyAlignment="1">
      <alignment horizontal="center" vertical="center"/>
    </xf>
    <xf numFmtId="0" fontId="0" fillId="0" borderId="271" xfId="0" applyFont="1" applyBorder="1" applyAlignment="1">
      <alignment horizontal="center" vertical="center"/>
    </xf>
    <xf numFmtId="0" fontId="0" fillId="0" borderId="325" xfId="0" applyFont="1" applyBorder="1" applyAlignment="1">
      <alignment horizontal="center" vertical="center"/>
    </xf>
    <xf numFmtId="0" fontId="0" fillId="0" borderId="138" xfId="0" applyFont="1" applyBorder="1" applyAlignment="1">
      <alignment horizontal="center" vertical="center"/>
    </xf>
    <xf numFmtId="0" fontId="0" fillId="0" borderId="294" xfId="0" applyFont="1" applyBorder="1" applyAlignment="1">
      <alignment horizontal="center" vertical="center"/>
    </xf>
    <xf numFmtId="0" fontId="0" fillId="0" borderId="9" xfId="0" applyFont="1" applyBorder="1" applyAlignment="1">
      <alignment horizontal="center" vertical="center"/>
    </xf>
    <xf numFmtId="0" fontId="0" fillId="0" borderId="326" xfId="0" applyFont="1" applyBorder="1" applyAlignment="1">
      <alignment horizontal="center" vertical="center"/>
    </xf>
    <xf numFmtId="0" fontId="0" fillId="0" borderId="310" xfId="0" applyFont="1" applyBorder="1" applyAlignment="1">
      <alignment horizontal="center" vertical="center"/>
    </xf>
    <xf numFmtId="0" fontId="0" fillId="0" borderId="213" xfId="0" applyFont="1" applyBorder="1" applyAlignment="1">
      <alignment horizontal="center" vertical="center"/>
    </xf>
    <xf numFmtId="0" fontId="0" fillId="0" borderId="95" xfId="0" applyFont="1" applyBorder="1" applyAlignment="1">
      <alignment horizontal="center" vertical="center"/>
    </xf>
    <xf numFmtId="0" fontId="0" fillId="0" borderId="327" xfId="0" applyFont="1" applyBorder="1" applyAlignment="1">
      <alignment horizontal="center" vertical="center"/>
    </xf>
    <xf numFmtId="0" fontId="0" fillId="12" borderId="329" xfId="0" applyFont="1" applyFill="1" applyBorder="1" applyAlignment="1">
      <alignment vertical="center"/>
    </xf>
    <xf numFmtId="0" fontId="0" fillId="0" borderId="329" xfId="0" applyFont="1" applyFill="1" applyBorder="1" applyAlignment="1">
      <alignment horizontal="left" vertical="center"/>
    </xf>
    <xf numFmtId="0" fontId="0" fillId="0" borderId="313" xfId="0" applyFont="1" applyFill="1" applyBorder="1" applyAlignment="1">
      <alignment horizontal="center" vertical="center"/>
    </xf>
    <xf numFmtId="0" fontId="0" fillId="12" borderId="313" xfId="0" applyFont="1" applyFill="1" applyBorder="1" applyAlignment="1">
      <alignment vertical="center"/>
    </xf>
    <xf numFmtId="0" fontId="0" fillId="0" borderId="313" xfId="0" applyFont="1" applyFill="1" applyBorder="1" applyAlignment="1">
      <alignment horizontal="left" vertical="center"/>
    </xf>
    <xf numFmtId="0" fontId="0" fillId="0" borderId="330" xfId="0" applyFont="1" applyFill="1" applyBorder="1" applyAlignment="1">
      <alignment horizontal="center" vertical="center"/>
    </xf>
    <xf numFmtId="0" fontId="0" fillId="0" borderId="32" xfId="0" applyFont="1" applyBorder="1" applyAlignment="1">
      <alignment horizontal="center" vertical="center" wrapText="1"/>
    </xf>
    <xf numFmtId="0" fontId="0" fillId="0" borderId="0" xfId="0" applyFont="1" applyBorder="1" applyAlignment="1">
      <alignment vertical="center" wrapText="1"/>
    </xf>
    <xf numFmtId="0" fontId="0" fillId="0" borderId="34" xfId="0" applyFont="1" applyBorder="1" applyAlignment="1">
      <alignment horizontal="center" vertical="center" wrapText="1" shrinkToFit="1"/>
    </xf>
    <xf numFmtId="0" fontId="0" fillId="0" borderId="33"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2" xfId="0" applyFont="1" applyBorder="1" applyAlignment="1">
      <alignment vertical="center" wrapText="1"/>
    </xf>
    <xf numFmtId="0" fontId="6" fillId="0" borderId="32" xfId="0" applyFont="1" applyBorder="1" applyAlignment="1">
      <alignment vertical="center" wrapText="1" shrinkToFit="1"/>
    </xf>
    <xf numFmtId="0" fontId="6" fillId="0" borderId="32" xfId="0" applyFont="1" applyBorder="1" applyAlignment="1">
      <alignment vertical="center" wrapText="1"/>
    </xf>
    <xf numFmtId="0" fontId="0" fillId="5" borderId="10" xfId="0" applyFont="1" applyFill="1" applyBorder="1" applyAlignment="1" applyProtection="1">
      <alignment vertical="center" wrapText="1"/>
      <protection locked="0"/>
    </xf>
    <xf numFmtId="0" fontId="0" fillId="0" borderId="10" xfId="0" applyNumberFormat="1" applyFont="1" applyBorder="1" applyAlignment="1" applyProtection="1">
      <alignment horizontal="center" vertical="center" wrapText="1"/>
      <protection locked="0"/>
    </xf>
    <xf numFmtId="0" fontId="0" fillId="0" borderId="10" xfId="0" applyNumberFormat="1" applyFont="1" applyFill="1" applyBorder="1" applyAlignment="1" applyProtection="1">
      <alignment horizontal="center" vertical="center" wrapText="1"/>
      <protection locked="0"/>
    </xf>
    <xf numFmtId="0" fontId="0" fillId="0" borderId="10" xfId="0" applyFont="1" applyBorder="1" applyAlignment="1" applyProtection="1">
      <alignment vertical="center" wrapText="1"/>
      <protection locked="0"/>
    </xf>
    <xf numFmtId="178" fontId="6" fillId="0" borderId="10" xfId="0" applyNumberFormat="1" applyFont="1" applyBorder="1" applyAlignment="1" applyProtection="1">
      <alignment horizontal="left" vertical="center" wrapText="1"/>
      <protection locked="0"/>
    </xf>
    <xf numFmtId="176" fontId="0" fillId="0" borderId="10" xfId="0" applyNumberFormat="1" applyFont="1" applyBorder="1" applyAlignment="1" applyProtection="1">
      <alignment vertical="center" wrapText="1"/>
      <protection locked="0"/>
    </xf>
    <xf numFmtId="38" fontId="0" fillId="0" borderId="10" xfId="2" applyFont="1" applyBorder="1" applyAlignment="1" applyProtection="1">
      <alignment horizontal="center" vertical="center" wrapText="1"/>
      <protection locked="0"/>
    </xf>
    <xf numFmtId="38" fontId="0" fillId="5" borderId="10" xfId="2" applyFont="1" applyFill="1" applyBorder="1" applyAlignment="1" applyProtection="1">
      <alignment horizontal="center" vertical="center" wrapText="1"/>
      <protection locked="0"/>
    </xf>
    <xf numFmtId="0" fontId="54" fillId="0" borderId="10" xfId="1" applyFont="1" applyBorder="1" applyAlignment="1" applyProtection="1">
      <alignment vertical="center" wrapText="1"/>
      <protection locked="0"/>
    </xf>
    <xf numFmtId="0" fontId="0" fillId="0" borderId="0" xfId="0" applyFont="1" applyBorder="1" applyAlignment="1">
      <alignment horizontal="left" vertical="center"/>
    </xf>
    <xf numFmtId="0" fontId="0" fillId="0" borderId="0" xfId="0" applyFont="1" applyFill="1" applyBorder="1" applyAlignment="1">
      <alignment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7" fillId="0" borderId="39" xfId="0" applyFont="1" applyBorder="1" applyAlignment="1">
      <alignment vertical="center" wrapText="1"/>
    </xf>
    <xf numFmtId="0" fontId="6" fillId="0" borderId="39" xfId="0" applyFont="1" applyBorder="1" applyAlignment="1">
      <alignment horizontal="center" vertical="center" wrapText="1"/>
    </xf>
    <xf numFmtId="0" fontId="9" fillId="0" borderId="32" xfId="0" applyFont="1" applyBorder="1" applyAlignment="1">
      <alignment vertical="center" wrapText="1" shrinkToFit="1"/>
    </xf>
    <xf numFmtId="0" fontId="9" fillId="0" borderId="33" xfId="0" applyFont="1" applyBorder="1" applyAlignment="1">
      <alignment horizontal="center" vertical="center" wrapText="1" shrinkToFit="1"/>
    </xf>
    <xf numFmtId="0" fontId="0" fillId="0" borderId="9" xfId="0" applyFont="1" applyBorder="1" applyAlignment="1">
      <alignment vertical="center" wrapText="1"/>
    </xf>
    <xf numFmtId="0" fontId="0" fillId="0" borderId="0" xfId="0" applyFont="1" applyAlignment="1"/>
    <xf numFmtId="0" fontId="6" fillId="0" borderId="0" xfId="0" applyFont="1" applyFill="1" applyBorder="1" applyAlignment="1">
      <alignment vertical="center" wrapText="1"/>
    </xf>
    <xf numFmtId="0" fontId="0" fillId="0" borderId="10" xfId="0" applyFont="1" applyFill="1" applyBorder="1" applyAlignment="1">
      <alignment horizontal="center" vertical="center" wrapText="1"/>
    </xf>
    <xf numFmtId="177" fontId="0" fillId="0" borderId="10" xfId="0" applyNumberFormat="1" applyFont="1" applyBorder="1" applyAlignment="1" applyProtection="1">
      <alignment horizontal="center" vertical="center" wrapText="1"/>
      <protection locked="0"/>
    </xf>
    <xf numFmtId="0" fontId="0" fillId="0" borderId="10" xfId="0" applyFont="1" applyFill="1" applyBorder="1" applyAlignment="1">
      <alignment horizontal="left" vertical="center" wrapText="1"/>
    </xf>
    <xf numFmtId="176" fontId="0" fillId="0" borderId="10" xfId="0" applyNumberFormat="1" applyFont="1" applyBorder="1" applyAlignment="1" applyProtection="1">
      <alignment horizontal="center" vertical="center" wrapText="1"/>
      <protection locked="0"/>
    </xf>
    <xf numFmtId="176" fontId="0" fillId="0" borderId="78" xfId="0" applyNumberFormat="1" applyFont="1" applyBorder="1" applyAlignment="1" applyProtection="1">
      <alignment horizontal="center" vertical="center" wrapText="1"/>
      <protection locked="0"/>
    </xf>
    <xf numFmtId="184" fontId="0" fillId="0" borderId="10" xfId="0" applyNumberFormat="1" applyFont="1" applyBorder="1" applyAlignment="1" applyProtection="1">
      <alignment horizontal="center" vertical="center" wrapText="1"/>
      <protection locked="0"/>
    </xf>
    <xf numFmtId="0" fontId="0" fillId="0" borderId="0" xfId="0" applyFont="1" applyBorder="1" applyAlignment="1" applyProtection="1">
      <alignment vertical="center" wrapText="1"/>
      <protection locked="0"/>
    </xf>
    <xf numFmtId="176" fontId="0" fillId="0" borderId="0" xfId="0" applyNumberFormat="1" applyFont="1" applyBorder="1" applyAlignment="1" applyProtection="1">
      <alignment vertical="center" wrapText="1"/>
      <protection locked="0"/>
    </xf>
    <xf numFmtId="0" fontId="0" fillId="0" borderId="0" xfId="0" applyFont="1" applyFill="1" applyBorder="1" applyAlignment="1">
      <alignment horizontal="center" vertical="center" wrapText="1"/>
    </xf>
    <xf numFmtId="176" fontId="0" fillId="0" borderId="0" xfId="0" applyNumberFormat="1" applyFont="1" applyBorder="1" applyAlignment="1">
      <alignment vertical="center" wrapText="1"/>
    </xf>
    <xf numFmtId="0" fontId="0" fillId="0" borderId="33" xfId="0" applyFont="1" applyBorder="1" applyAlignment="1">
      <alignment horizontal="center" vertical="center" wrapText="1"/>
    </xf>
    <xf numFmtId="0" fontId="9" fillId="0" borderId="33" xfId="0" applyFont="1" applyBorder="1" applyAlignment="1">
      <alignment horizontal="center" vertical="center" wrapText="1"/>
    </xf>
    <xf numFmtId="0" fontId="0" fillId="0" borderId="39" xfId="0" applyFont="1" applyBorder="1" applyAlignment="1">
      <alignment horizontal="center" vertical="center" wrapText="1"/>
    </xf>
    <xf numFmtId="0" fontId="0" fillId="6" borderId="10" xfId="0" applyFont="1" applyFill="1" applyBorder="1" applyAlignment="1" applyProtection="1">
      <alignment vertical="center" wrapText="1"/>
      <protection locked="0"/>
    </xf>
    <xf numFmtId="177" fontId="0" fillId="5" borderId="10" xfId="0" applyNumberFormat="1" applyFont="1" applyFill="1" applyBorder="1" applyAlignment="1">
      <alignment horizontal="center" vertical="center" wrapText="1"/>
    </xf>
    <xf numFmtId="177" fontId="0" fillId="0" borderId="10" xfId="0" applyNumberFormat="1" applyFont="1" applyBorder="1" applyAlignment="1">
      <alignment horizontal="center" vertical="center" wrapText="1"/>
    </xf>
    <xf numFmtId="0" fontId="0" fillId="6" borderId="10" xfId="0" applyFont="1" applyFill="1" applyBorder="1" applyAlignment="1" applyProtection="1">
      <alignment horizontal="center" vertical="center" wrapText="1"/>
      <protection locked="0"/>
    </xf>
    <xf numFmtId="0" fontId="0" fillId="0" borderId="10" xfId="0" applyFont="1" applyBorder="1" applyAlignment="1">
      <alignment horizontal="center" vertical="center" wrapText="1"/>
    </xf>
    <xf numFmtId="0" fontId="0" fillId="0" borderId="34" xfId="0" applyFont="1" applyBorder="1" applyAlignment="1">
      <alignment horizontal="center" vertical="center" wrapText="1"/>
    </xf>
    <xf numFmtId="0" fontId="48" fillId="0" borderId="0" xfId="0" applyFont="1" applyBorder="1" applyAlignment="1">
      <alignment vertical="center"/>
    </xf>
    <xf numFmtId="0" fontId="9" fillId="0" borderId="32" xfId="0" applyFont="1" applyBorder="1" applyAlignment="1">
      <alignment horizontal="center" vertical="center" wrapText="1"/>
    </xf>
    <xf numFmtId="0" fontId="0" fillId="0" borderId="39" xfId="0" applyFont="1" applyBorder="1" applyAlignment="1">
      <alignment vertical="center" wrapText="1"/>
    </xf>
    <xf numFmtId="0" fontId="0" fillId="0" borderId="10" xfId="0" applyFont="1" applyBorder="1" applyAlignment="1">
      <alignment vertical="center" wrapText="1"/>
    </xf>
    <xf numFmtId="9" fontId="0" fillId="0" borderId="10" xfId="0" applyNumberFormat="1" applyFont="1" applyBorder="1" applyAlignment="1">
      <alignment horizontal="center" vertical="center" wrapText="1"/>
    </xf>
    <xf numFmtId="0" fontId="0" fillId="0" borderId="10" xfId="0" applyFont="1" applyBorder="1" applyAlignment="1">
      <alignment horizontal="left" vertical="center" wrapText="1"/>
    </xf>
    <xf numFmtId="0" fontId="0" fillId="0" borderId="10" xfId="0" applyFont="1" applyBorder="1" applyAlignment="1" applyProtection="1">
      <alignment horizontal="center" vertical="center" wrapText="1"/>
      <protection locked="0"/>
    </xf>
    <xf numFmtId="0" fontId="0" fillId="0" borderId="32" xfId="0" applyFont="1" applyBorder="1" applyAlignment="1">
      <alignment vertical="center"/>
    </xf>
    <xf numFmtId="0" fontId="48" fillId="0" borderId="43" xfId="0" applyFont="1" applyBorder="1" applyAlignment="1">
      <alignment horizontal="center" vertical="center"/>
    </xf>
    <xf numFmtId="0" fontId="48" fillId="0" borderId="62" xfId="0" applyFont="1" applyBorder="1" applyAlignment="1">
      <alignment horizontal="center" vertical="center" wrapText="1"/>
    </xf>
    <xf numFmtId="0" fontId="0" fillId="0" borderId="42" xfId="0" applyFont="1" applyBorder="1" applyAlignment="1">
      <alignment vertical="center" wrapText="1"/>
    </xf>
    <xf numFmtId="0" fontId="21" fillId="0" borderId="9" xfId="0" applyFont="1" applyBorder="1" applyAlignment="1" applyProtection="1">
      <alignment horizontal="center" vertical="center"/>
    </xf>
    <xf numFmtId="0" fontId="21" fillId="0" borderId="9" xfId="0" applyFont="1" applyBorder="1" applyAlignment="1" applyProtection="1">
      <alignment horizontal="center" vertical="center" wrapText="1"/>
      <protection locked="0"/>
    </xf>
    <xf numFmtId="0" fontId="21" fillId="0" borderId="32"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0" fillId="14" borderId="47" xfId="3" applyFont="1" applyFill="1" applyBorder="1" applyAlignment="1" applyProtection="1">
      <alignment vertical="center" shrinkToFit="1"/>
      <protection locked="0"/>
    </xf>
    <xf numFmtId="0" fontId="21" fillId="0" borderId="294" xfId="0" applyFont="1" applyBorder="1" applyAlignment="1" applyProtection="1">
      <alignment horizontal="center" vertical="center" wrapText="1"/>
      <protection locked="0"/>
    </xf>
    <xf numFmtId="0" fontId="21" fillId="0" borderId="294" xfId="0" applyFont="1" applyBorder="1" applyAlignment="1" applyProtection="1">
      <alignment vertical="center"/>
    </xf>
    <xf numFmtId="0" fontId="24" fillId="0" borderId="296" xfId="0" applyFont="1" applyBorder="1" applyAlignment="1" applyProtection="1">
      <alignment vertical="center"/>
    </xf>
    <xf numFmtId="0" fontId="21" fillId="0" borderId="300" xfId="0" applyFont="1" applyBorder="1" applyAlignment="1" applyProtection="1">
      <alignment vertical="center"/>
    </xf>
    <xf numFmtId="0" fontId="21" fillId="0" borderId="29" xfId="0" applyFont="1" applyBorder="1" applyProtection="1">
      <alignment vertical="center"/>
    </xf>
    <xf numFmtId="0" fontId="25" fillId="0" borderId="33" xfId="0" applyFont="1" applyBorder="1" applyAlignment="1" applyProtection="1">
      <alignment horizontal="center" vertical="center" wrapText="1"/>
    </xf>
    <xf numFmtId="0" fontId="21" fillId="0" borderId="82" xfId="0" applyFont="1" applyBorder="1" applyAlignment="1">
      <alignment vertical="center" wrapText="1"/>
    </xf>
    <xf numFmtId="0" fontId="0" fillId="0" borderId="81" xfId="0" applyFont="1" applyFill="1" applyBorder="1" applyAlignment="1">
      <alignment horizontal="center" vertical="center" shrinkToFit="1"/>
    </xf>
    <xf numFmtId="0" fontId="0" fillId="9" borderId="364" xfId="0" applyFill="1" applyBorder="1" applyAlignment="1">
      <alignment horizontal="center" vertical="center" wrapText="1"/>
    </xf>
    <xf numFmtId="0" fontId="0" fillId="9" borderId="365" xfId="0" applyFill="1" applyBorder="1" applyAlignment="1">
      <alignment horizontal="center" vertical="center" wrapText="1"/>
    </xf>
    <xf numFmtId="0" fontId="0" fillId="9" borderId="296" xfId="0" applyFill="1" applyBorder="1" applyAlignment="1">
      <alignment horizontal="center" vertical="center"/>
    </xf>
    <xf numFmtId="0" fontId="0" fillId="9" borderId="358" xfId="0" applyFill="1" applyBorder="1" applyAlignment="1">
      <alignment horizontal="center" vertical="center"/>
    </xf>
    <xf numFmtId="0" fontId="0" fillId="9" borderId="368" xfId="0" applyFill="1" applyBorder="1" applyAlignment="1">
      <alignment horizontal="center" vertical="center"/>
    </xf>
    <xf numFmtId="0" fontId="0" fillId="9" borderId="369" xfId="0" applyFill="1" applyBorder="1" applyAlignment="1">
      <alignment horizontal="center" vertical="center" wrapText="1"/>
    </xf>
    <xf numFmtId="0" fontId="0" fillId="9" borderId="362" xfId="0" applyFill="1" applyBorder="1" applyAlignment="1">
      <alignment horizontal="center" vertical="center"/>
    </xf>
    <xf numFmtId="0" fontId="9" fillId="9" borderId="360" xfId="0" applyFont="1" applyFill="1" applyBorder="1" applyAlignment="1">
      <alignment horizontal="left" vertical="center" shrinkToFit="1"/>
    </xf>
    <xf numFmtId="0" fontId="0" fillId="9" borderId="361" xfId="0" applyFill="1" applyBorder="1" applyAlignment="1">
      <alignment horizontal="center" vertical="center"/>
    </xf>
    <xf numFmtId="0" fontId="0" fillId="9" borderId="363" xfId="0" applyFill="1" applyBorder="1" applyAlignment="1">
      <alignment horizontal="center" vertical="center"/>
    </xf>
    <xf numFmtId="0" fontId="0" fillId="9" borderId="356" xfId="0" applyFont="1" applyFill="1" applyBorder="1" applyAlignment="1">
      <alignment horizontal="center" vertical="center" wrapText="1"/>
    </xf>
    <xf numFmtId="0" fontId="0" fillId="0" borderId="357" xfId="0" applyFont="1" applyFill="1" applyBorder="1" applyAlignment="1">
      <alignment horizontal="center" vertical="center" shrinkToFit="1"/>
    </xf>
    <xf numFmtId="0" fontId="0" fillId="14" borderId="374" xfId="0" applyFont="1" applyFill="1" applyBorder="1" applyAlignment="1">
      <alignment horizontal="center" vertical="center"/>
    </xf>
    <xf numFmtId="0" fontId="0" fillId="14" borderId="213" xfId="0" applyFont="1" applyFill="1" applyBorder="1" applyAlignment="1">
      <alignment horizontal="center" vertical="center"/>
    </xf>
    <xf numFmtId="0" fontId="0" fillId="14" borderId="95" xfId="0" applyFont="1" applyFill="1" applyBorder="1" applyAlignment="1">
      <alignment horizontal="center" vertical="center"/>
    </xf>
    <xf numFmtId="0" fontId="0" fillId="14" borderId="158" xfId="0" applyFont="1" applyFill="1" applyBorder="1" applyAlignment="1">
      <alignment horizontal="center" vertical="center"/>
    </xf>
    <xf numFmtId="0" fontId="0" fillId="14" borderId="213" xfId="0" applyFont="1" applyFill="1" applyBorder="1" applyAlignment="1">
      <alignment horizontal="center" vertical="center" wrapText="1"/>
    </xf>
    <xf numFmtId="0" fontId="0" fillId="14" borderId="375" xfId="0" applyFont="1" applyFill="1" applyBorder="1" applyAlignment="1">
      <alignment horizontal="center" vertical="center" wrapText="1"/>
    </xf>
    <xf numFmtId="0" fontId="0" fillId="14" borderId="315" xfId="0" applyFont="1" applyFill="1" applyBorder="1" applyAlignment="1">
      <alignment horizontal="center" vertical="center" wrapText="1"/>
    </xf>
    <xf numFmtId="0" fontId="0" fillId="14" borderId="95" xfId="0" applyFont="1" applyFill="1" applyBorder="1" applyAlignment="1">
      <alignment horizontal="center" vertical="center" wrapText="1"/>
    </xf>
    <xf numFmtId="0" fontId="0" fillId="0" borderId="356" xfId="0" applyFont="1" applyBorder="1" applyAlignment="1">
      <alignment horizontal="center" vertical="center"/>
    </xf>
    <xf numFmtId="191" fontId="0" fillId="21" borderId="134" xfId="0" applyNumberFormat="1" applyFill="1" applyBorder="1" applyAlignment="1" applyProtection="1">
      <alignment vertical="center"/>
    </xf>
    <xf numFmtId="191" fontId="0" fillId="21" borderId="11" xfId="0" applyNumberFormat="1" applyFill="1" applyBorder="1" applyAlignment="1" applyProtection="1">
      <alignment vertical="center"/>
    </xf>
    <xf numFmtId="191" fontId="0" fillId="21" borderId="299" xfId="0" applyNumberFormat="1" applyFill="1" applyBorder="1" applyAlignment="1" applyProtection="1">
      <alignment vertical="center"/>
    </xf>
    <xf numFmtId="0" fontId="0" fillId="1" borderId="376" xfId="0" applyFill="1" applyBorder="1" applyProtection="1">
      <alignment vertical="center"/>
    </xf>
    <xf numFmtId="0" fontId="0" fillId="1" borderId="326" xfId="0" applyFill="1" applyBorder="1" applyAlignment="1" applyProtection="1">
      <alignment horizontal="center" vertical="center"/>
    </xf>
    <xf numFmtId="0" fontId="0" fillId="22" borderId="303" xfId="0" applyFont="1" applyFill="1" applyBorder="1" applyAlignment="1" applyProtection="1">
      <alignment horizontal="center" vertical="center" wrapText="1"/>
    </xf>
    <xf numFmtId="0" fontId="0" fillId="16" borderId="0" xfId="0" applyFill="1" applyBorder="1" applyProtection="1">
      <alignment vertical="center"/>
    </xf>
    <xf numFmtId="0" fontId="0" fillId="16" borderId="29" xfId="0" applyFill="1" applyBorder="1" applyProtection="1">
      <alignment vertical="center"/>
    </xf>
    <xf numFmtId="0" fontId="21" fillId="0" borderId="1" xfId="0" applyFont="1" applyBorder="1" applyAlignment="1">
      <alignment horizontal="center" vertical="center"/>
    </xf>
    <xf numFmtId="0" fontId="21" fillId="0" borderId="91" xfId="0" applyFont="1" applyFill="1" applyBorder="1" applyAlignment="1">
      <alignment horizontal="center" vertical="center"/>
    </xf>
    <xf numFmtId="0" fontId="21" fillId="2" borderId="381" xfId="0" applyFont="1" applyFill="1" applyBorder="1" applyAlignment="1">
      <alignment vertical="center" wrapText="1"/>
    </xf>
    <xf numFmtId="0" fontId="0" fillId="0" borderId="382" xfId="0" applyFont="1" applyBorder="1" applyAlignment="1">
      <alignment vertical="center" wrapText="1"/>
    </xf>
    <xf numFmtId="184" fontId="0" fillId="0" borderId="383" xfId="0" applyNumberFormat="1" applyFont="1" applyBorder="1" applyAlignment="1">
      <alignment horizontal="center" vertical="center" wrapText="1"/>
    </xf>
    <xf numFmtId="0" fontId="0" fillId="0" borderId="383" xfId="0" applyFont="1" applyBorder="1" applyAlignment="1">
      <alignment vertical="center" wrapText="1"/>
    </xf>
    <xf numFmtId="0" fontId="0" fillId="0" borderId="384" xfId="0" applyFont="1" applyBorder="1" applyAlignment="1">
      <alignment vertical="center" wrapText="1"/>
    </xf>
    <xf numFmtId="0" fontId="0" fillId="0" borderId="10" xfId="0" applyFont="1" applyFill="1" applyBorder="1" applyAlignment="1" applyProtection="1">
      <alignment vertical="center" wrapText="1"/>
      <protection locked="0"/>
    </xf>
    <xf numFmtId="0" fontId="0" fillId="0" borderId="0" xfId="0" applyFill="1" applyBorder="1" applyAlignment="1">
      <alignment vertical="center"/>
    </xf>
    <xf numFmtId="0" fontId="1" fillId="9" borderId="359" xfId="0" applyFont="1" applyFill="1" applyBorder="1" applyAlignment="1" applyProtection="1">
      <alignment horizontal="center" vertical="center" shrinkToFit="1"/>
      <protection locked="0"/>
    </xf>
    <xf numFmtId="0" fontId="9" fillId="9" borderId="154" xfId="0" applyFont="1" applyFill="1" applyBorder="1" applyAlignment="1">
      <alignment horizontal="left" vertical="center" wrapText="1"/>
    </xf>
    <xf numFmtId="0" fontId="0" fillId="0" borderId="357" xfId="0" applyFont="1" applyFill="1" applyBorder="1" applyAlignment="1">
      <alignment horizontal="center" vertical="center" wrapText="1" shrinkToFit="1"/>
    </xf>
    <xf numFmtId="0" fontId="0" fillId="24" borderId="261" xfId="0" applyFill="1" applyBorder="1" applyAlignment="1" applyProtection="1">
      <alignment horizontal="center" vertical="center"/>
    </xf>
    <xf numFmtId="0" fontId="21" fillId="0" borderId="296" xfId="0" applyFont="1" applyFill="1" applyBorder="1" applyAlignment="1">
      <alignment horizontal="center" vertical="center"/>
    </xf>
    <xf numFmtId="0" fontId="21" fillId="0" borderId="294" xfId="0" applyFont="1" applyFill="1" applyBorder="1">
      <alignment vertical="center"/>
    </xf>
    <xf numFmtId="0" fontId="0" fillId="0" borderId="296" xfId="0" applyFont="1" applyFill="1" applyBorder="1">
      <alignment vertical="center"/>
    </xf>
    <xf numFmtId="0" fontId="0" fillId="0" borderId="295" xfId="0" applyFont="1" applyFill="1" applyBorder="1">
      <alignment vertical="center"/>
    </xf>
    <xf numFmtId="181" fontId="1" fillId="9" borderId="233" xfId="5" applyNumberFormat="1" applyFont="1" applyFill="1" applyBorder="1" applyAlignment="1">
      <alignment horizontal="center" vertical="center"/>
    </xf>
    <xf numFmtId="181" fontId="1" fillId="9" borderId="234" xfId="5" applyNumberFormat="1" applyFont="1" applyFill="1" applyBorder="1" applyAlignment="1">
      <alignment horizontal="center" vertical="center"/>
    </xf>
    <xf numFmtId="181" fontId="1" fillId="9" borderId="234" xfId="5" applyNumberFormat="1" applyFont="1" applyFill="1" applyBorder="1" applyAlignment="1">
      <alignment horizontal="right" vertical="center"/>
    </xf>
    <xf numFmtId="181" fontId="1" fillId="9" borderId="235" xfId="5" applyNumberFormat="1" applyFont="1" applyFill="1" applyBorder="1" applyAlignment="1">
      <alignment horizontal="center" vertical="center"/>
    </xf>
    <xf numFmtId="0" fontId="0" fillId="13" borderId="9" xfId="3" applyFont="1" applyFill="1" applyBorder="1" applyAlignment="1" applyProtection="1">
      <alignment vertical="center" shrinkToFit="1"/>
      <protection locked="0"/>
    </xf>
    <xf numFmtId="187" fontId="1" fillId="6" borderId="366" xfId="3" applyNumberFormat="1" applyFill="1" applyBorder="1" applyAlignment="1" applyProtection="1">
      <alignment vertical="center" shrinkToFit="1"/>
    </xf>
    <xf numFmtId="188" fontId="0" fillId="6" borderId="296" xfId="3" applyNumberFormat="1" applyFont="1" applyFill="1" applyBorder="1" applyAlignment="1" applyProtection="1">
      <alignment horizontal="center" vertical="center" shrinkToFit="1"/>
    </xf>
    <xf numFmtId="0" fontId="0" fillId="6" borderId="295" xfId="3" applyFont="1" applyFill="1" applyBorder="1" applyAlignment="1" applyProtection="1">
      <alignment vertical="center" shrinkToFit="1"/>
      <protection locked="0"/>
    </xf>
    <xf numFmtId="187" fontId="1" fillId="6" borderId="295" xfId="3" applyNumberFormat="1" applyFill="1" applyBorder="1" applyAlignment="1" applyProtection="1">
      <alignment vertical="center" shrinkToFit="1"/>
    </xf>
    <xf numFmtId="187" fontId="1" fillId="14" borderId="280" xfId="3" applyNumberFormat="1" applyFill="1" applyBorder="1" applyAlignment="1" applyProtection="1">
      <alignment vertical="center" shrinkToFit="1"/>
    </xf>
    <xf numFmtId="0" fontId="1" fillId="14" borderId="46" xfId="3" applyFont="1" applyFill="1" applyBorder="1" applyAlignment="1" applyProtection="1">
      <alignment vertical="center" shrinkToFit="1"/>
      <protection locked="0"/>
    </xf>
    <xf numFmtId="0" fontId="1" fillId="14" borderId="265" xfId="3" applyFill="1" applyBorder="1" applyAlignment="1" applyProtection="1">
      <alignment vertical="center" shrinkToFit="1"/>
      <protection locked="0"/>
    </xf>
    <xf numFmtId="0" fontId="1" fillId="13" borderId="385" xfId="3" applyFill="1" applyBorder="1" applyAlignment="1" applyProtection="1">
      <alignment vertical="center" shrinkToFit="1"/>
      <protection locked="0"/>
    </xf>
    <xf numFmtId="187" fontId="1" fillId="14" borderId="385" xfId="3" applyNumberFormat="1" applyFill="1" applyBorder="1" applyAlignment="1" applyProtection="1">
      <alignment vertical="center" shrinkToFit="1"/>
    </xf>
    <xf numFmtId="49" fontId="0" fillId="0" borderId="0" xfId="0" applyNumberFormat="1" applyFont="1" applyBorder="1" applyAlignment="1">
      <alignment horizontal="left" vertical="top" wrapText="1"/>
    </xf>
    <xf numFmtId="0" fontId="0" fillId="0" borderId="32"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257" xfId="0" applyFont="1" applyBorder="1" applyAlignment="1">
      <alignment horizontal="center" vertical="center" wrapText="1"/>
    </xf>
    <xf numFmtId="0" fontId="0" fillId="0" borderId="258"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69"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34" xfId="0" applyFont="1" applyBorder="1" applyAlignment="1">
      <alignment horizontal="center" vertical="center" wrapText="1"/>
    </xf>
    <xf numFmtId="0" fontId="48" fillId="0" borderId="52" xfId="0" applyFont="1" applyBorder="1" applyAlignment="1">
      <alignment horizontal="center" vertical="center"/>
    </xf>
    <xf numFmtId="0" fontId="48" fillId="0" borderId="4" xfId="0" applyFont="1" applyBorder="1" applyAlignment="1">
      <alignment horizontal="center" vertical="center"/>
    </xf>
    <xf numFmtId="0" fontId="48" fillId="0" borderId="44" xfId="0" applyFont="1" applyBorder="1" applyAlignment="1">
      <alignment horizontal="center" vertical="center"/>
    </xf>
    <xf numFmtId="0" fontId="48" fillId="0" borderId="46" xfId="0" applyFont="1" applyBorder="1" applyAlignment="1">
      <alignment horizontal="center" vertical="center"/>
    </xf>
    <xf numFmtId="0" fontId="48" fillId="0" borderId="11" xfId="0" applyFont="1" applyBorder="1" applyAlignment="1">
      <alignment horizontal="center" vertical="center"/>
    </xf>
    <xf numFmtId="0" fontId="48" fillId="0" borderId="69" xfId="0" applyFont="1" applyBorder="1" applyAlignment="1">
      <alignment horizontal="center" vertical="center"/>
    </xf>
    <xf numFmtId="0" fontId="0" fillId="0" borderId="9" xfId="0" applyFont="1" applyBorder="1" applyAlignment="1">
      <alignment vertical="center" wrapText="1"/>
    </xf>
    <xf numFmtId="0" fontId="0" fillId="0" borderId="33" xfId="0" applyFont="1" applyBorder="1" applyAlignment="1">
      <alignment vertical="center" wrapText="1"/>
    </xf>
    <xf numFmtId="0" fontId="0" fillId="0" borderId="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0" fontId="0" fillId="0" borderId="32" xfId="0" applyFont="1" applyBorder="1" applyAlignment="1">
      <alignment horizontal="left" vertical="center" wrapText="1"/>
    </xf>
    <xf numFmtId="0" fontId="0" fillId="0" borderId="34" xfId="0" applyFont="1" applyBorder="1" applyAlignment="1">
      <alignment horizontal="left" vertical="center" wrapText="1"/>
    </xf>
    <xf numFmtId="0" fontId="0" fillId="0" borderId="9" xfId="0" applyFont="1" applyBorder="1" applyAlignment="1">
      <alignment horizontal="center" vertical="center" wrapText="1"/>
    </xf>
    <xf numFmtId="0" fontId="0" fillId="0" borderId="32"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6" fillId="0" borderId="47"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22" xfId="0" applyFont="1" applyBorder="1" applyAlignment="1">
      <alignment horizontal="center" vertical="center" wrapText="1" shrinkToFit="1"/>
    </xf>
    <xf numFmtId="49" fontId="0" fillId="0" borderId="0" xfId="0" applyNumberFormat="1" applyFont="1" applyBorder="1" applyAlignment="1">
      <alignment horizontal="left" vertical="center" wrapText="1"/>
    </xf>
    <xf numFmtId="0" fontId="0" fillId="6" borderId="47"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6" borderId="22" xfId="0" applyFont="1" applyFill="1" applyBorder="1" applyAlignment="1">
      <alignment horizontal="center" vertical="center" wrapText="1"/>
    </xf>
    <xf numFmtId="0" fontId="0" fillId="7" borderId="47"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7" borderId="22" xfId="0" applyFont="1" applyFill="1" applyBorder="1" applyAlignment="1">
      <alignment horizontal="center" vertical="center" wrapText="1"/>
    </xf>
    <xf numFmtId="0" fontId="48" fillId="0" borderId="355" xfId="0" applyFont="1" applyBorder="1" applyAlignment="1">
      <alignment horizontal="center" vertical="center"/>
    </xf>
    <xf numFmtId="0" fontId="48" fillId="0" borderId="257" xfId="0" applyFont="1" applyBorder="1" applyAlignment="1">
      <alignment horizontal="center" vertical="center"/>
    </xf>
    <xf numFmtId="0" fontId="48" fillId="0" borderId="258" xfId="0" applyFont="1" applyBorder="1" applyAlignment="1">
      <alignment horizontal="center" vertical="center"/>
    </xf>
    <xf numFmtId="0" fontId="0" fillId="6" borderId="46" xfId="0" applyFont="1" applyFill="1" applyBorder="1" applyAlignment="1">
      <alignment horizontal="center" vertical="center" wrapText="1"/>
    </xf>
    <xf numFmtId="0" fontId="0" fillId="6" borderId="11" xfId="0" applyFont="1" applyFill="1" applyBorder="1" applyAlignment="1">
      <alignment horizontal="center" vertical="center" wrapText="1"/>
    </xf>
    <xf numFmtId="0" fontId="0" fillId="6" borderId="69" xfId="0" applyFont="1" applyFill="1" applyBorder="1" applyAlignment="1">
      <alignment horizontal="center" vertical="center" wrapText="1"/>
    </xf>
    <xf numFmtId="0" fontId="0" fillId="0" borderId="43" xfId="0" applyFont="1" applyBorder="1" applyAlignment="1">
      <alignment vertical="center" wrapText="1"/>
    </xf>
    <xf numFmtId="0" fontId="21" fillId="0" borderId="21" xfId="0" applyFont="1" applyBorder="1" applyAlignment="1" applyProtection="1">
      <alignment horizontal="center" vertical="center"/>
    </xf>
    <xf numFmtId="0" fontId="21" fillId="0" borderId="4" xfId="0" applyFont="1" applyBorder="1" applyAlignment="1" applyProtection="1">
      <alignment horizontal="center" vertical="center"/>
    </xf>
    <xf numFmtId="0" fontId="0" fillId="0" borderId="31" xfId="0" applyBorder="1" applyAlignment="1" applyProtection="1">
      <alignment horizontal="center" vertical="center"/>
    </xf>
    <xf numFmtId="0" fontId="0" fillId="0" borderId="0" xfId="0" applyBorder="1" applyAlignment="1" applyProtection="1">
      <alignment horizontal="center" vertical="center"/>
    </xf>
    <xf numFmtId="38" fontId="21" fillId="0" borderId="296" xfId="0" applyNumberFormat="1" applyFont="1" applyBorder="1" applyAlignment="1" applyProtection="1">
      <alignment horizontal="center" vertical="center"/>
      <protection locked="0"/>
    </xf>
    <xf numFmtId="0" fontId="21" fillId="0" borderId="296" xfId="0" applyFont="1" applyBorder="1" applyAlignment="1" applyProtection="1">
      <alignment horizontal="center" vertical="center"/>
      <protection locked="0"/>
    </xf>
    <xf numFmtId="0" fontId="0" fillId="0" borderId="4" xfId="0" applyBorder="1" applyAlignment="1" applyProtection="1">
      <alignment horizontal="center" vertical="center"/>
    </xf>
    <xf numFmtId="0" fontId="0" fillId="0" borderId="41" xfId="0" applyBorder="1" applyAlignment="1" applyProtection="1">
      <alignment horizontal="center" vertical="center"/>
    </xf>
    <xf numFmtId="0" fontId="0" fillId="0" borderId="2" xfId="0" applyBorder="1" applyAlignment="1" applyProtection="1">
      <alignment horizontal="center" vertical="center"/>
    </xf>
    <xf numFmtId="0" fontId="21" fillId="0" borderId="294" xfId="0" applyFont="1" applyBorder="1" applyAlignment="1" applyProtection="1">
      <alignment vertical="center"/>
      <protection locked="0"/>
    </xf>
    <xf numFmtId="0" fontId="0" fillId="0" borderId="296" xfId="0" applyBorder="1" applyAlignment="1" applyProtection="1">
      <alignment vertical="center"/>
      <protection locked="0"/>
    </xf>
    <xf numFmtId="0" fontId="0" fillId="0" borderId="300" xfId="0" applyBorder="1" applyAlignment="1" applyProtection="1">
      <alignment vertical="center"/>
      <protection locked="0"/>
    </xf>
    <xf numFmtId="0" fontId="26" fillId="0" borderId="35" xfId="4" applyBorder="1" applyAlignment="1" applyProtection="1">
      <alignment vertical="center"/>
      <protection locked="0"/>
    </xf>
    <xf numFmtId="0" fontId="0" fillId="0" borderId="28" xfId="0" applyBorder="1" applyAlignment="1" applyProtection="1">
      <alignment vertical="center"/>
      <protection locked="0"/>
    </xf>
    <xf numFmtId="0" fontId="0" fillId="0" borderId="354" xfId="0" applyBorder="1" applyAlignment="1" applyProtection="1">
      <alignment vertical="center"/>
      <protection locked="0"/>
    </xf>
    <xf numFmtId="0" fontId="21" fillId="0" borderId="177" xfId="0" applyFont="1" applyBorder="1" applyAlignment="1" applyProtection="1">
      <alignment horizontal="center" vertical="center"/>
    </xf>
    <xf numFmtId="0" fontId="21" fillId="0" borderId="294" xfId="0" applyFont="1" applyBorder="1" applyAlignment="1" applyProtection="1">
      <alignment horizontal="center" vertical="center"/>
    </xf>
    <xf numFmtId="0" fontId="21" fillId="0" borderId="300" xfId="0" applyFont="1" applyBorder="1" applyAlignment="1" applyProtection="1">
      <alignment horizontal="center" vertical="center"/>
    </xf>
    <xf numFmtId="0" fontId="21" fillId="0" borderId="31"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82"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9" xfId="0" applyFont="1" applyBorder="1" applyAlignment="1" applyProtection="1">
      <alignment horizontal="center" vertical="center" wrapText="1"/>
      <protection locked="0"/>
    </xf>
    <xf numFmtId="0" fontId="21" fillId="0" borderId="32" xfId="0" applyFont="1" applyBorder="1" applyAlignment="1" applyProtection="1">
      <alignment horizontal="center" vertical="center"/>
      <protection locked="0"/>
    </xf>
    <xf numFmtId="0" fontId="23" fillId="0" borderId="32" xfId="0" applyFont="1" applyBorder="1" applyAlignment="1" applyProtection="1">
      <alignment horizontal="left" vertical="center" wrapText="1"/>
      <protection locked="0"/>
    </xf>
    <xf numFmtId="0" fontId="23" fillId="0" borderId="182" xfId="0" applyFont="1" applyBorder="1" applyAlignment="1" applyProtection="1">
      <alignment horizontal="left" vertical="center" wrapText="1"/>
      <protection locked="0"/>
    </xf>
    <xf numFmtId="0" fontId="23" fillId="0" borderId="9" xfId="0" applyFont="1" applyBorder="1" applyAlignment="1" applyProtection="1">
      <alignment horizontal="left" vertical="top" wrapText="1"/>
      <protection locked="0"/>
    </xf>
    <xf numFmtId="0" fontId="23" fillId="0" borderId="352" xfId="0" applyFont="1" applyBorder="1" applyAlignment="1" applyProtection="1">
      <alignment horizontal="left" vertical="top" wrapText="1"/>
      <protection locked="0"/>
    </xf>
    <xf numFmtId="0" fontId="21" fillId="0" borderId="9" xfId="0" applyFont="1" applyBorder="1" applyAlignment="1" applyProtection="1">
      <alignment horizontal="center" vertical="center"/>
      <protection locked="0"/>
    </xf>
    <xf numFmtId="0" fontId="21" fillId="0" borderId="352" xfId="0" applyFont="1" applyBorder="1" applyAlignment="1" applyProtection="1">
      <alignment horizontal="center" vertical="center"/>
      <protection locked="0"/>
    </xf>
    <xf numFmtId="0" fontId="21" fillId="0" borderId="20" xfId="0" applyFont="1" applyBorder="1" applyAlignment="1" applyProtection="1">
      <alignment horizontal="center" vertical="center" shrinkToFit="1"/>
    </xf>
    <xf numFmtId="0" fontId="21" fillId="0" borderId="295" xfId="0" applyFont="1" applyBorder="1" applyAlignment="1" applyProtection="1">
      <alignment horizontal="center" vertical="center" shrinkToFit="1"/>
    </xf>
    <xf numFmtId="180" fontId="24" fillId="0" borderId="294" xfId="0" applyNumberFormat="1" applyFont="1" applyBorder="1" applyAlignment="1" applyProtection="1">
      <alignment horizontal="center" vertical="center"/>
    </xf>
    <xf numFmtId="180" fontId="24" fillId="0" borderId="295" xfId="0" applyNumberFormat="1" applyFont="1" applyBorder="1" applyAlignment="1" applyProtection="1">
      <alignment horizontal="center" vertical="center"/>
    </xf>
    <xf numFmtId="180" fontId="23" fillId="0" borderId="294" xfId="0" applyNumberFormat="1" applyFont="1" applyBorder="1" applyAlignment="1" applyProtection="1">
      <alignment horizontal="left" vertical="center"/>
    </xf>
    <xf numFmtId="180" fontId="23" fillId="0" borderId="296" xfId="0" applyNumberFormat="1" applyFont="1" applyBorder="1" applyAlignment="1" applyProtection="1">
      <alignment horizontal="left" vertical="center"/>
    </xf>
    <xf numFmtId="180" fontId="23" fillId="0" borderId="300" xfId="0" applyNumberFormat="1" applyFont="1" applyBorder="1" applyAlignment="1" applyProtection="1">
      <alignment horizontal="left" vertical="center"/>
    </xf>
    <xf numFmtId="0" fontId="21" fillId="0" borderId="348" xfId="0" applyFont="1" applyBorder="1" applyAlignment="1" applyProtection="1">
      <alignment horizontal="center" vertical="center"/>
    </xf>
    <xf numFmtId="0" fontId="21" fillId="0" borderId="145" xfId="0" applyFont="1" applyBorder="1" applyAlignment="1" applyProtection="1">
      <alignment horizontal="center" vertical="center"/>
    </xf>
    <xf numFmtId="0" fontId="21" fillId="0" borderId="252" xfId="0" applyFont="1" applyBorder="1" applyAlignment="1" applyProtection="1">
      <alignment horizontal="left" vertical="center"/>
      <protection locked="0"/>
    </xf>
    <xf numFmtId="0" fontId="21" fillId="0" borderId="251" xfId="0" applyFont="1" applyBorder="1" applyAlignment="1" applyProtection="1">
      <alignment horizontal="left" vertical="center"/>
      <protection locked="0"/>
    </xf>
    <xf numFmtId="0" fontId="21" fillId="0" borderId="349" xfId="0" applyFont="1" applyBorder="1" applyAlignment="1" applyProtection="1">
      <alignment horizontal="left" vertical="center"/>
      <protection locked="0"/>
    </xf>
    <xf numFmtId="0" fontId="21" fillId="0" borderId="350" xfId="0" applyFont="1" applyBorder="1" applyAlignment="1" applyProtection="1">
      <alignment horizontal="center" vertical="center"/>
    </xf>
    <xf numFmtId="0" fontId="21" fillId="0" borderId="104" xfId="0" applyFont="1" applyBorder="1" applyAlignment="1" applyProtection="1">
      <alignment horizontal="center" vertical="center"/>
    </xf>
    <xf numFmtId="0" fontId="21" fillId="0" borderId="15" xfId="0" applyFont="1" applyBorder="1" applyAlignment="1" applyProtection="1">
      <alignment horizontal="left" vertical="center"/>
      <protection locked="0"/>
    </xf>
    <xf numFmtId="0" fontId="21" fillId="0" borderId="351" xfId="0" applyFont="1" applyBorder="1" applyAlignment="1" applyProtection="1">
      <alignment horizontal="left" vertical="center"/>
      <protection locked="0"/>
    </xf>
    <xf numFmtId="0" fontId="21" fillId="0" borderId="296" xfId="0" applyFont="1" applyBorder="1" applyAlignment="1" applyProtection="1">
      <alignment horizontal="center" vertical="center" shrinkToFit="1"/>
    </xf>
    <xf numFmtId="180" fontId="22" fillId="0" borderId="43" xfId="0" applyNumberFormat="1" applyFont="1" applyBorder="1" applyAlignment="1" applyProtection="1">
      <alignment horizontal="left" vertical="center"/>
    </xf>
    <xf numFmtId="180" fontId="22" fillId="0" borderId="46" xfId="0" applyNumberFormat="1" applyFont="1" applyBorder="1" applyAlignment="1" applyProtection="1">
      <alignment horizontal="left" vertical="center"/>
    </xf>
    <xf numFmtId="180" fontId="22" fillId="0" borderId="353" xfId="0" applyNumberFormat="1" applyFont="1" applyBorder="1" applyAlignment="1" applyProtection="1">
      <alignment horizontal="left" vertical="center"/>
    </xf>
    <xf numFmtId="0" fontId="20" fillId="0" borderId="0" xfId="0" applyFont="1" applyAlignment="1" applyProtection="1">
      <alignment horizontal="center" vertical="center"/>
    </xf>
    <xf numFmtId="0" fontId="0" fillId="0" borderId="0" xfId="0" applyAlignment="1" applyProtection="1">
      <alignment vertical="center"/>
    </xf>
    <xf numFmtId="0" fontId="21" fillId="0" borderId="337" xfId="0" applyFont="1" applyBorder="1" applyAlignment="1" applyProtection="1">
      <alignment horizontal="center" vertical="center"/>
    </xf>
    <xf numFmtId="0" fontId="21" fillId="0" borderId="338" xfId="0" applyFont="1" applyBorder="1" applyAlignment="1" applyProtection="1">
      <alignment horizontal="center" vertical="center"/>
    </xf>
    <xf numFmtId="0" fontId="21" fillId="0" borderId="339" xfId="0" applyFont="1" applyBorder="1" applyAlignment="1" applyProtection="1">
      <alignment horizontal="left" vertical="center"/>
      <protection locked="0"/>
    </xf>
    <xf numFmtId="0" fontId="21" fillId="0" borderId="340" xfId="0" applyFont="1" applyBorder="1" applyAlignment="1" applyProtection="1">
      <alignment horizontal="left" vertical="center"/>
      <protection locked="0"/>
    </xf>
    <xf numFmtId="0" fontId="21" fillId="0" borderId="341" xfId="0" applyFont="1" applyBorder="1" applyAlignment="1" applyProtection="1">
      <alignment horizontal="left" vertical="center"/>
      <protection locked="0"/>
    </xf>
    <xf numFmtId="0" fontId="21" fillId="0" borderId="342"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21" fillId="0" borderId="103" xfId="0" applyFont="1" applyBorder="1" applyAlignment="1" applyProtection="1">
      <alignment horizontal="left" vertical="center"/>
      <protection locked="0"/>
    </xf>
    <xf numFmtId="0" fontId="21" fillId="0" borderId="102" xfId="0" applyFont="1" applyBorder="1" applyAlignment="1" applyProtection="1">
      <alignment horizontal="left" vertical="center"/>
      <protection locked="0"/>
    </xf>
    <xf numFmtId="0" fontId="21" fillId="0" borderId="343" xfId="0" applyFont="1" applyBorder="1" applyAlignment="1" applyProtection="1">
      <alignment horizontal="left" vertical="center"/>
      <protection locked="0"/>
    </xf>
    <xf numFmtId="0" fontId="21" fillId="0" borderId="342" xfId="0" applyFont="1" applyBorder="1" applyAlignment="1" applyProtection="1">
      <alignment horizontal="center" vertical="center"/>
    </xf>
    <xf numFmtId="0" fontId="21" fillId="0" borderId="14" xfId="0" applyFont="1" applyBorder="1" applyAlignment="1" applyProtection="1">
      <alignment horizontal="center" vertical="center"/>
    </xf>
    <xf numFmtId="0" fontId="21" fillId="0" borderId="14" xfId="0" applyFont="1" applyBorder="1" applyAlignment="1" applyProtection="1">
      <alignment horizontal="left" vertical="center"/>
      <protection locked="0"/>
    </xf>
    <xf numFmtId="0" fontId="21" fillId="0" borderId="344" xfId="0" applyFont="1" applyBorder="1" applyAlignment="1" applyProtection="1">
      <alignment horizontal="left" vertical="center"/>
      <protection locked="0"/>
    </xf>
    <xf numFmtId="0" fontId="21" fillId="0" borderId="345" xfId="0" applyFont="1" applyBorder="1" applyAlignment="1" applyProtection="1">
      <alignment horizontal="center" vertical="center"/>
    </xf>
    <xf numFmtId="0" fontId="21" fillId="0" borderId="250" xfId="0" applyFont="1" applyBorder="1" applyAlignment="1" applyProtection="1">
      <alignment horizontal="center" vertical="center"/>
    </xf>
    <xf numFmtId="0" fontId="21" fillId="0" borderId="111" xfId="0" applyFont="1" applyBorder="1" applyAlignment="1" applyProtection="1">
      <alignment horizontal="center" vertical="center"/>
    </xf>
    <xf numFmtId="0" fontId="21" fillId="0" borderId="249"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21" fillId="0" borderId="108" xfId="0" applyFont="1" applyBorder="1" applyAlignment="1" applyProtection="1">
      <alignment horizontal="center" vertical="center"/>
      <protection locked="0"/>
    </xf>
    <xf numFmtId="0" fontId="21" fillId="0" borderId="347" xfId="0" applyFont="1" applyBorder="1" applyAlignment="1" applyProtection="1">
      <alignment horizontal="center" vertical="center"/>
      <protection locked="0"/>
    </xf>
    <xf numFmtId="0" fontId="21" fillId="0" borderId="25" xfId="0" applyFont="1" applyBorder="1" applyAlignment="1" applyProtection="1">
      <alignment horizontal="center" vertical="center"/>
    </xf>
    <xf numFmtId="0" fontId="21" fillId="0" borderId="248" xfId="0" applyFont="1" applyBorder="1" applyAlignment="1" applyProtection="1">
      <alignment horizontal="left" vertical="center"/>
      <protection locked="0"/>
    </xf>
    <xf numFmtId="0" fontId="21" fillId="0" borderId="249" xfId="0" applyFont="1" applyBorder="1" applyAlignment="1" applyProtection="1">
      <alignment horizontal="left" vertical="center"/>
      <protection locked="0"/>
    </xf>
    <xf numFmtId="0" fontId="21" fillId="0" borderId="346" xfId="0" applyFont="1" applyBorder="1" applyAlignment="1" applyProtection="1">
      <alignment horizontal="left" vertical="center"/>
      <protection locked="0"/>
    </xf>
    <xf numFmtId="0" fontId="0" fillId="0" borderId="29" xfId="0" applyBorder="1" applyAlignment="1">
      <alignment vertical="center"/>
    </xf>
    <xf numFmtId="0" fontId="1" fillId="0" borderId="41" xfId="0" applyNumberFormat="1" applyFont="1" applyBorder="1" applyAlignment="1">
      <alignment horizontal="center" vertical="center" shrinkToFit="1"/>
    </xf>
    <xf numFmtId="0" fontId="0" fillId="0" borderId="2" xfId="0" applyBorder="1" applyAlignment="1">
      <alignment horizontal="center" vertical="center"/>
    </xf>
    <xf numFmtId="0" fontId="0" fillId="0" borderId="40" xfId="0" applyBorder="1" applyAlignment="1">
      <alignment horizontal="center" vertical="center"/>
    </xf>
    <xf numFmtId="0" fontId="17" fillId="0" borderId="0" xfId="0" applyFont="1" applyAlignment="1">
      <alignment vertical="center" shrinkToFit="1"/>
    </xf>
    <xf numFmtId="0" fontId="9" fillId="0" borderId="0" xfId="0" applyFont="1" applyAlignment="1">
      <alignment vertical="center"/>
    </xf>
    <xf numFmtId="0" fontId="0" fillId="0" borderId="187" xfId="0" applyBorder="1" applyAlignment="1">
      <alignment horizontal="center" vertical="center" wrapText="1"/>
    </xf>
    <xf numFmtId="0" fontId="0" fillId="0" borderId="188" xfId="0" applyBorder="1" applyAlignment="1">
      <alignment horizontal="center" vertical="center" wrapText="1"/>
    </xf>
    <xf numFmtId="0" fontId="0" fillId="0" borderId="256" xfId="0" applyBorder="1" applyAlignment="1">
      <alignment horizontal="center" vertical="center" wrapText="1"/>
    </xf>
    <xf numFmtId="0" fontId="0" fillId="0" borderId="96" xfId="0" applyFont="1" applyBorder="1" applyAlignment="1">
      <alignment horizontal="left" vertical="center" wrapText="1"/>
    </xf>
    <xf numFmtId="0" fontId="0" fillId="0" borderId="97" xfId="0" applyFont="1" applyBorder="1" applyAlignment="1">
      <alignment horizontal="left" vertical="center" wrapText="1"/>
    </xf>
    <xf numFmtId="0" fontId="0" fillId="0" borderId="98" xfId="0" applyFont="1" applyBorder="1" applyAlignment="1">
      <alignment horizontal="left" vertical="center" wrapText="1"/>
    </xf>
    <xf numFmtId="0" fontId="0" fillId="0" borderId="99" xfId="0" applyFont="1" applyBorder="1" applyAlignment="1">
      <alignment horizontal="left" vertical="center" wrapText="1"/>
    </xf>
    <xf numFmtId="0" fontId="0" fillId="0" borderId="0" xfId="0" applyFont="1" applyBorder="1" applyAlignment="1">
      <alignment horizontal="left" vertical="center" wrapText="1"/>
    </xf>
    <xf numFmtId="0" fontId="0" fillId="0" borderId="183" xfId="0" applyFont="1" applyBorder="1" applyAlignment="1">
      <alignment horizontal="left" vertical="center" wrapText="1"/>
    </xf>
    <xf numFmtId="0" fontId="0" fillId="0" borderId="186" xfId="0" applyFont="1" applyBorder="1" applyAlignment="1">
      <alignment horizontal="left" vertical="center" wrapText="1"/>
    </xf>
    <xf numFmtId="0" fontId="0" fillId="0" borderId="184" xfId="0" applyFont="1" applyBorder="1" applyAlignment="1">
      <alignment horizontal="left" vertical="center" wrapText="1"/>
    </xf>
    <xf numFmtId="0" fontId="0" fillId="0" borderId="185" xfId="0" applyFont="1" applyBorder="1" applyAlignment="1">
      <alignment horizontal="left" vertical="center" wrapText="1"/>
    </xf>
    <xf numFmtId="0" fontId="0" fillId="0" borderId="196" xfId="0" applyBorder="1" applyAlignment="1">
      <alignment horizontal="left" vertical="center" wrapText="1"/>
    </xf>
    <xf numFmtId="0" fontId="0" fillId="0" borderId="194" xfId="0" applyBorder="1" applyAlignment="1">
      <alignment horizontal="left" vertical="center" wrapText="1"/>
    </xf>
    <xf numFmtId="0" fontId="0" fillId="0" borderId="195" xfId="0" applyBorder="1" applyAlignment="1">
      <alignment horizontal="left" vertical="center" wrapText="1"/>
    </xf>
    <xf numFmtId="0" fontId="0" fillId="0" borderId="206" xfId="0" applyBorder="1" applyAlignment="1">
      <alignment horizontal="center" vertical="center" wrapText="1"/>
    </xf>
    <xf numFmtId="0" fontId="0" fillId="0" borderId="39" xfId="0" applyBorder="1" applyAlignment="1">
      <alignment horizontal="center" vertical="center" wrapText="1"/>
    </xf>
    <xf numFmtId="0" fontId="0" fillId="0" borderId="5" xfId="0" applyBorder="1" applyAlignment="1">
      <alignment horizontal="center" vertical="center"/>
    </xf>
    <xf numFmtId="0" fontId="0" fillId="0" borderId="8" xfId="0" applyBorder="1" applyAlignment="1">
      <alignment horizontal="center" vertical="center"/>
    </xf>
    <xf numFmtId="0" fontId="0" fillId="0" borderId="21" xfId="0" applyBorder="1" applyAlignment="1">
      <alignment horizontal="center" vertical="center"/>
    </xf>
    <xf numFmtId="0" fontId="0" fillId="0" borderId="82" xfId="0" applyBorder="1" applyAlignment="1">
      <alignment horizontal="center" vertical="center"/>
    </xf>
    <xf numFmtId="0" fontId="0" fillId="0" borderId="96" xfId="0" applyBorder="1" applyAlignment="1">
      <alignment horizontal="left" vertical="center" wrapText="1"/>
    </xf>
    <xf numFmtId="0" fontId="0" fillId="0" borderId="97" xfId="0" applyBorder="1" applyAlignment="1">
      <alignment horizontal="left" vertical="center" wrapText="1"/>
    </xf>
    <xf numFmtId="0" fontId="0" fillId="0" borderId="98" xfId="0" applyBorder="1" applyAlignment="1">
      <alignment horizontal="left" vertical="center" wrapText="1"/>
    </xf>
    <xf numFmtId="0" fontId="0" fillId="0" borderId="186" xfId="0" applyBorder="1" applyAlignment="1">
      <alignment horizontal="left" vertical="center" wrapText="1"/>
    </xf>
    <xf numFmtId="0" fontId="0" fillId="0" borderId="184" xfId="0" applyBorder="1" applyAlignment="1">
      <alignment horizontal="left" vertical="center" wrapText="1"/>
    </xf>
    <xf numFmtId="0" fontId="0" fillId="0" borderId="185" xfId="0" applyBorder="1" applyAlignment="1">
      <alignment horizontal="left" vertical="center" wrapText="1"/>
    </xf>
    <xf numFmtId="0" fontId="4" fillId="0" borderId="0" xfId="0" applyFont="1" applyAlignment="1">
      <alignment horizontal="lef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0" fillId="0" borderId="181" xfId="0" applyBorder="1" applyAlignment="1">
      <alignment horizontal="center" vertical="center" wrapText="1"/>
    </xf>
    <xf numFmtId="0" fontId="0" fillId="0" borderId="32" xfId="0" applyBorder="1" applyAlignment="1">
      <alignment horizontal="center" vertical="center" wrapText="1"/>
    </xf>
    <xf numFmtId="0" fontId="0" fillId="0" borderId="32" xfId="0" applyBorder="1" applyAlignment="1">
      <alignment horizontal="center" vertical="center"/>
    </xf>
    <xf numFmtId="0" fontId="0" fillId="0" borderId="182" xfId="0" applyBorder="1" applyAlignment="1">
      <alignment horizontal="center" vertical="center"/>
    </xf>
    <xf numFmtId="0" fontId="0" fillId="0" borderId="23" xfId="0" applyBorder="1" applyAlignment="1">
      <alignment horizontal="center" vertical="center"/>
    </xf>
    <xf numFmtId="0" fontId="0" fillId="0" borderId="77" xfId="0" applyBorder="1" applyAlignment="1">
      <alignment horizontal="center" vertical="center"/>
    </xf>
    <xf numFmtId="0" fontId="21" fillId="0" borderId="32" xfId="0" applyFont="1" applyBorder="1" applyAlignment="1" applyProtection="1">
      <alignment horizontal="center" vertical="center"/>
    </xf>
    <xf numFmtId="0" fontId="21" fillId="0" borderId="43" xfId="0" applyFont="1" applyBorder="1" applyAlignment="1" applyProtection="1">
      <alignment horizontal="center" vertical="center"/>
    </xf>
    <xf numFmtId="31" fontId="21" fillId="0" borderId="43" xfId="0" applyNumberFormat="1" applyFont="1" applyBorder="1" applyAlignment="1" applyProtection="1">
      <alignment horizontal="center" vertical="center" wrapText="1"/>
      <protection locked="0"/>
    </xf>
    <xf numFmtId="0" fontId="21" fillId="0" borderId="52" xfId="0" applyFont="1" applyBorder="1" applyAlignment="1" applyProtection="1">
      <alignment horizontal="center" vertical="center"/>
    </xf>
    <xf numFmtId="0" fontId="21" fillId="0" borderId="46" xfId="0" applyFont="1" applyBorder="1" applyAlignment="1" applyProtection="1">
      <alignment horizontal="center" vertical="center"/>
    </xf>
    <xf numFmtId="31" fontId="21" fillId="0" borderId="32" xfId="0" applyNumberFormat="1" applyFont="1" applyBorder="1" applyAlignment="1" applyProtection="1">
      <alignment horizontal="center" vertical="center" wrapText="1"/>
      <protection locked="0"/>
    </xf>
    <xf numFmtId="0" fontId="21" fillId="0" borderId="47" xfId="0" applyFont="1" applyBorder="1" applyAlignment="1" applyProtection="1">
      <alignment horizontal="center" vertical="center" wrapText="1"/>
    </xf>
    <xf numFmtId="0" fontId="21" fillId="0" borderId="56" xfId="0" applyFont="1" applyBorder="1" applyAlignment="1" applyProtection="1">
      <alignment horizontal="center" vertical="center"/>
    </xf>
    <xf numFmtId="0" fontId="21" fillId="0" borderId="74" xfId="0" applyFont="1" applyBorder="1" applyAlignment="1" applyProtection="1">
      <alignment horizontal="left" vertical="center" wrapText="1"/>
      <protection locked="0"/>
    </xf>
    <xf numFmtId="0" fontId="21" fillId="0" borderId="75" xfId="0" applyFont="1" applyBorder="1" applyAlignment="1" applyProtection="1">
      <alignment horizontal="left" vertical="center" wrapText="1"/>
      <protection locked="0"/>
    </xf>
    <xf numFmtId="0" fontId="21" fillId="0" borderId="76" xfId="0" applyFont="1" applyBorder="1" applyAlignment="1" applyProtection="1">
      <alignment horizontal="left" vertical="center" wrapText="1"/>
      <protection locked="0"/>
    </xf>
    <xf numFmtId="0" fontId="21" fillId="0" borderId="52" xfId="0" applyFont="1" applyBorder="1" applyAlignment="1" applyProtection="1">
      <alignment horizontal="center" vertical="center" wrapText="1"/>
      <protection locked="0"/>
    </xf>
    <xf numFmtId="0" fontId="21" fillId="0" borderId="44" xfId="0" applyFont="1" applyBorder="1" applyAlignment="1" applyProtection="1">
      <alignment horizontal="center" vertical="center" wrapText="1"/>
      <protection locked="0"/>
    </xf>
    <xf numFmtId="0" fontId="21" fillId="0" borderId="56" xfId="0" applyFont="1" applyBorder="1" applyAlignment="1" applyProtection="1">
      <alignment horizontal="center" vertical="center" wrapText="1"/>
    </xf>
    <xf numFmtId="0" fontId="21" fillId="0" borderId="12" xfId="0" applyFont="1" applyBorder="1" applyAlignment="1" applyProtection="1">
      <alignment horizontal="center" vertical="center"/>
    </xf>
    <xf numFmtId="0" fontId="21" fillId="0" borderId="62" xfId="0" applyFont="1" applyBorder="1" applyAlignment="1" applyProtection="1">
      <alignment horizontal="center" vertical="center"/>
    </xf>
    <xf numFmtId="0" fontId="21" fillId="0" borderId="189" xfId="0" applyFont="1" applyBorder="1" applyAlignment="1" applyProtection="1">
      <alignment horizontal="left" vertical="center" wrapText="1"/>
      <protection locked="0"/>
    </xf>
    <xf numFmtId="0" fontId="21" fillId="0" borderId="190" xfId="0" applyFont="1" applyBorder="1" applyAlignment="1" applyProtection="1">
      <alignment horizontal="left" vertical="center" wrapText="1"/>
      <protection locked="0"/>
    </xf>
    <xf numFmtId="0" fontId="21" fillId="0" borderId="191" xfId="0" applyFont="1" applyBorder="1" applyAlignment="1" applyProtection="1">
      <alignment horizontal="left" vertical="center" wrapText="1"/>
      <protection locked="0"/>
    </xf>
    <xf numFmtId="0" fontId="21" fillId="0" borderId="99"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protection locked="0"/>
    </xf>
    <xf numFmtId="0" fontId="21" fillId="0" borderId="1" xfId="0" applyFont="1" applyBorder="1" applyAlignment="1" applyProtection="1">
      <alignment horizontal="center" vertical="center"/>
    </xf>
    <xf numFmtId="0" fontId="21" fillId="0" borderId="196" xfId="0" applyFont="1" applyBorder="1" applyAlignment="1" applyProtection="1">
      <alignment horizontal="left" vertical="center"/>
    </xf>
    <xf numFmtId="0" fontId="21" fillId="0" borderId="194" xfId="0" applyFont="1" applyBorder="1" applyAlignment="1" applyProtection="1">
      <alignment horizontal="left" vertical="center"/>
    </xf>
    <xf numFmtId="0" fontId="21" fillId="0" borderId="195" xfId="0" applyFont="1" applyBorder="1" applyAlignment="1" applyProtection="1">
      <alignment horizontal="left" vertical="center"/>
    </xf>
    <xf numFmtId="0" fontId="21" fillId="11" borderId="226" xfId="0" applyFont="1" applyFill="1" applyBorder="1" applyAlignment="1" applyProtection="1">
      <alignment horizontal="center" vertical="center" wrapText="1"/>
      <protection locked="0"/>
    </xf>
    <xf numFmtId="0" fontId="21" fillId="11" borderId="224" xfId="0" applyFont="1" applyFill="1" applyBorder="1" applyAlignment="1" applyProtection="1">
      <alignment horizontal="center" vertical="center" wrapText="1"/>
      <protection locked="0"/>
    </xf>
    <xf numFmtId="0" fontId="21" fillId="6" borderId="47" xfId="0" applyFont="1" applyFill="1" applyBorder="1" applyAlignment="1" applyProtection="1">
      <alignment horizontal="center" vertical="center" wrapText="1"/>
      <protection locked="0"/>
    </xf>
    <xf numFmtId="0" fontId="21" fillId="6" borderId="1" xfId="0" applyFont="1" applyFill="1" applyBorder="1" applyAlignment="1" applyProtection="1">
      <alignment horizontal="center" vertical="center" wrapText="1"/>
      <protection locked="0"/>
    </xf>
    <xf numFmtId="0" fontId="21" fillId="6" borderId="52" xfId="0" applyFont="1" applyFill="1" applyBorder="1" applyAlignment="1" applyProtection="1">
      <alignment horizontal="left" vertical="center" wrapText="1"/>
      <protection locked="0"/>
    </xf>
    <xf numFmtId="0" fontId="21" fillId="6" borderId="257" xfId="0" applyFont="1" applyFill="1" applyBorder="1" applyAlignment="1" applyProtection="1">
      <alignment horizontal="left" vertical="center" wrapText="1"/>
      <protection locked="0"/>
    </xf>
    <xf numFmtId="0" fontId="21" fillId="6" borderId="258" xfId="0" applyFont="1" applyFill="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21" fillId="6" borderId="9" xfId="0" applyFont="1" applyFill="1" applyBorder="1" applyAlignment="1" applyProtection="1">
      <alignment horizontal="center" vertical="center" wrapText="1"/>
      <protection locked="0"/>
    </xf>
    <xf numFmtId="31" fontId="21" fillId="0" borderId="74" xfId="0" applyNumberFormat="1" applyFont="1" applyBorder="1" applyAlignment="1" applyProtection="1">
      <alignment horizontal="left" vertical="center" wrapText="1"/>
      <protection locked="0"/>
    </xf>
    <xf numFmtId="31" fontId="21" fillId="0" borderId="75" xfId="0" applyNumberFormat="1" applyFont="1" applyBorder="1" applyAlignment="1" applyProtection="1">
      <alignment horizontal="left" vertical="center" wrapText="1"/>
      <protection locked="0"/>
    </xf>
    <xf numFmtId="31" fontId="21" fillId="0" borderId="76" xfId="0" applyNumberFormat="1" applyFont="1" applyBorder="1" applyAlignment="1" applyProtection="1">
      <alignment horizontal="left" vertical="center" wrapText="1"/>
      <protection locked="0"/>
    </xf>
    <xf numFmtId="0" fontId="21" fillId="0" borderId="46" xfId="0" applyFont="1" applyBorder="1" applyAlignment="1" applyProtection="1">
      <alignment horizontal="center" vertical="center" wrapText="1"/>
      <protection locked="0"/>
    </xf>
    <xf numFmtId="0" fontId="21" fillId="0" borderId="69" xfId="0" applyFont="1" applyBorder="1" applyAlignment="1" applyProtection="1">
      <alignment horizontal="center" vertical="center" wrapText="1"/>
      <protection locked="0"/>
    </xf>
    <xf numFmtId="0" fontId="21" fillId="0" borderId="213" xfId="0" applyFont="1" applyBorder="1" applyAlignment="1" applyProtection="1">
      <alignment horizontal="center" vertical="center"/>
    </xf>
    <xf numFmtId="0" fontId="21" fillId="0" borderId="157" xfId="0" applyFont="1" applyBorder="1" applyAlignment="1" applyProtection="1">
      <alignment horizontal="center" vertical="center"/>
    </xf>
    <xf numFmtId="0" fontId="21" fillId="0" borderId="221" xfId="0" applyFont="1" applyBorder="1" applyAlignment="1" applyProtection="1">
      <alignment horizontal="left" vertical="center" wrapText="1"/>
      <protection locked="0"/>
    </xf>
    <xf numFmtId="0" fontId="21" fillId="0" borderId="219" xfId="0" applyFont="1" applyBorder="1" applyAlignment="1" applyProtection="1">
      <alignment horizontal="left" vertical="center" wrapText="1"/>
      <protection locked="0"/>
    </xf>
    <xf numFmtId="0" fontId="21" fillId="0" borderId="220" xfId="0" applyFont="1" applyBorder="1" applyAlignment="1" applyProtection="1">
      <alignment horizontal="right" vertical="center" wrapText="1"/>
      <protection locked="0"/>
    </xf>
    <xf numFmtId="0" fontId="21" fillId="0" borderId="222" xfId="0" applyFont="1" applyBorder="1" applyAlignment="1" applyProtection="1">
      <alignment horizontal="right" vertical="center" wrapText="1"/>
      <protection locked="0"/>
    </xf>
    <xf numFmtId="0" fontId="21" fillId="0" borderId="96" xfId="0" applyFont="1" applyBorder="1" applyAlignment="1" applyProtection="1">
      <alignment horizontal="left" vertical="center" wrapText="1"/>
      <protection locked="0"/>
    </xf>
    <xf numFmtId="0" fontId="21" fillId="0" borderId="214" xfId="0" applyFont="1" applyBorder="1" applyAlignment="1" applyProtection="1">
      <alignment horizontal="left" vertical="center" wrapText="1"/>
      <protection locked="0"/>
    </xf>
    <xf numFmtId="0" fontId="3" fillId="0" borderId="0" xfId="0" applyFont="1" applyBorder="1" applyAlignment="1" applyProtection="1">
      <alignment vertical="center"/>
    </xf>
    <xf numFmtId="0" fontId="20" fillId="0" borderId="0" xfId="0" applyFont="1" applyBorder="1" applyAlignment="1" applyProtection="1">
      <alignment vertical="center"/>
    </xf>
    <xf numFmtId="0" fontId="20" fillId="0" borderId="0" xfId="0" applyFont="1" applyBorder="1" applyAlignment="1">
      <alignment horizontal="center" vertical="center"/>
    </xf>
    <xf numFmtId="0" fontId="21" fillId="0" borderId="47" xfId="0" applyFont="1" applyBorder="1" applyAlignment="1" applyProtection="1">
      <alignment horizontal="center" vertical="center"/>
    </xf>
    <xf numFmtId="0" fontId="21" fillId="0" borderId="52" xfId="0" applyNumberFormat="1" applyFont="1" applyBorder="1" applyAlignment="1" applyProtection="1">
      <alignment horizontal="center" vertical="center"/>
    </xf>
    <xf numFmtId="0" fontId="21" fillId="0" borderId="4" xfId="0" applyNumberFormat="1" applyFont="1" applyBorder="1" applyAlignment="1" applyProtection="1">
      <alignment horizontal="center" vertical="center"/>
    </xf>
    <xf numFmtId="0" fontId="21" fillId="0" borderId="44" xfId="0" applyNumberFormat="1" applyFont="1" applyBorder="1" applyAlignment="1" applyProtection="1">
      <alignment horizontal="center" vertical="center"/>
    </xf>
    <xf numFmtId="0" fontId="21" fillId="0" borderId="44" xfId="0" applyFont="1" applyBorder="1" applyAlignment="1" applyProtection="1">
      <alignment horizontal="center" vertical="center"/>
    </xf>
    <xf numFmtId="0" fontId="21" fillId="0" borderId="39" xfId="0" applyFont="1" applyBorder="1" applyAlignment="1" applyProtection="1">
      <alignment horizontal="center" vertical="center"/>
    </xf>
    <xf numFmtId="0" fontId="21" fillId="6" borderId="271" xfId="0" applyFont="1" applyFill="1" applyBorder="1" applyAlignment="1" applyProtection="1">
      <alignment horizontal="left" vertical="center" wrapText="1"/>
      <protection locked="0"/>
    </xf>
    <xf numFmtId="0" fontId="21" fillId="12" borderId="271" xfId="0" applyFont="1" applyFill="1" applyBorder="1" applyAlignment="1" applyProtection="1">
      <alignment horizontal="center" vertical="center" wrapText="1"/>
      <protection locked="0"/>
    </xf>
    <xf numFmtId="0" fontId="21" fillId="0" borderId="193" xfId="0" applyFont="1" applyBorder="1" applyAlignment="1" applyProtection="1">
      <alignment horizontal="left" vertical="center" wrapText="1"/>
      <protection locked="0"/>
    </xf>
    <xf numFmtId="0" fontId="21" fillId="0" borderId="197" xfId="0" applyFont="1" applyBorder="1" applyAlignment="1" applyProtection="1">
      <alignment horizontal="left" vertical="center" wrapText="1"/>
      <protection locked="0"/>
    </xf>
    <xf numFmtId="0" fontId="21" fillId="0" borderId="227" xfId="0" applyFont="1" applyBorder="1" applyAlignment="1" applyProtection="1">
      <alignment horizontal="center" vertical="center"/>
    </xf>
    <xf numFmtId="0" fontId="21" fillId="0" borderId="228" xfId="0" applyFont="1" applyBorder="1" applyAlignment="1" applyProtection="1">
      <alignment horizontal="center" vertical="center"/>
    </xf>
    <xf numFmtId="0" fontId="21" fillId="0" borderId="75" xfId="0" applyFont="1" applyBorder="1" applyAlignment="1" applyProtection="1">
      <alignment horizontal="center" vertical="center"/>
    </xf>
    <xf numFmtId="0" fontId="21" fillId="11" borderId="215" xfId="0" applyFont="1" applyFill="1" applyBorder="1" applyAlignment="1" applyProtection="1">
      <alignment horizontal="center" vertical="center" wrapText="1"/>
      <protection locked="0"/>
    </xf>
    <xf numFmtId="0" fontId="21" fillId="11" borderId="216" xfId="0" applyFont="1" applyFill="1" applyBorder="1" applyAlignment="1" applyProtection="1">
      <alignment horizontal="center" vertical="center" wrapText="1"/>
      <protection locked="0"/>
    </xf>
    <xf numFmtId="0" fontId="21" fillId="11" borderId="225" xfId="0" applyFont="1" applyFill="1" applyBorder="1" applyAlignment="1" applyProtection="1">
      <alignment horizontal="center" vertical="center" wrapText="1"/>
      <protection locked="0"/>
    </xf>
    <xf numFmtId="0" fontId="21" fillId="0" borderId="192" xfId="0" applyFont="1" applyBorder="1" applyAlignment="1" applyProtection="1">
      <alignment horizontal="left" vertical="center" wrapText="1"/>
      <protection locked="0"/>
    </xf>
    <xf numFmtId="0" fontId="21" fillId="6" borderId="22" xfId="0" applyFont="1" applyFill="1" applyBorder="1" applyAlignment="1" applyProtection="1">
      <alignment horizontal="center" vertical="center" wrapText="1"/>
      <protection locked="0"/>
    </xf>
    <xf numFmtId="0" fontId="21" fillId="0" borderId="196" xfId="0" applyFont="1" applyBorder="1" applyAlignment="1" applyProtection="1">
      <alignment horizontal="left" vertical="center" wrapText="1"/>
    </xf>
    <xf numFmtId="0" fontId="21" fillId="6" borderId="213" xfId="0" applyFont="1" applyFill="1" applyBorder="1" applyAlignment="1" applyProtection="1">
      <alignment horizontal="left" vertical="center" wrapText="1"/>
      <protection locked="0"/>
    </xf>
    <xf numFmtId="0" fontId="21" fillId="6" borderId="158" xfId="0" applyFont="1" applyFill="1" applyBorder="1" applyAlignment="1" applyProtection="1">
      <alignment horizontal="left" vertical="center" wrapText="1"/>
      <protection locked="0"/>
    </xf>
    <xf numFmtId="0" fontId="21" fillId="6" borderId="157" xfId="0" applyFont="1" applyFill="1" applyBorder="1" applyAlignment="1" applyProtection="1">
      <alignment horizontal="left" vertical="center" wrapText="1"/>
      <protection locked="0"/>
    </xf>
    <xf numFmtId="0" fontId="21" fillId="0" borderId="229" xfId="0" applyFont="1" applyBorder="1" applyAlignment="1" applyProtection="1">
      <alignment horizontal="center" vertical="center"/>
    </xf>
    <xf numFmtId="0" fontId="21" fillId="6" borderId="192" xfId="0" applyFont="1" applyFill="1" applyBorder="1" applyAlignment="1" applyProtection="1">
      <alignment horizontal="left" vertical="center" wrapText="1"/>
      <protection locked="0"/>
    </xf>
    <xf numFmtId="0" fontId="21" fillId="6" borderId="97" xfId="0" applyFont="1" applyFill="1" applyBorder="1" applyAlignment="1" applyProtection="1">
      <alignment horizontal="left" vertical="center" wrapText="1"/>
      <protection locked="0"/>
    </xf>
    <xf numFmtId="0" fontId="3" fillId="0" borderId="0" xfId="3" applyFont="1" applyFill="1" applyBorder="1" applyAlignment="1">
      <alignment vertical="center"/>
    </xf>
    <xf numFmtId="0" fontId="48" fillId="0" borderId="0" xfId="5" applyFont="1" applyFill="1" applyAlignment="1">
      <alignment horizontal="left" vertical="center"/>
    </xf>
    <xf numFmtId="0" fontId="21" fillId="0" borderId="8" xfId="0" applyFont="1" applyBorder="1" applyAlignment="1" applyProtection="1">
      <alignment horizontal="center" vertical="center" textRotation="255" wrapText="1"/>
    </xf>
    <xf numFmtId="0" fontId="21" fillId="0" borderId="78" xfId="0" applyFont="1" applyBorder="1" applyAlignment="1" applyProtection="1">
      <alignment horizontal="center" vertical="center" textRotation="255" wrapText="1"/>
    </xf>
    <xf numFmtId="0" fontId="21" fillId="0" borderId="147" xfId="0" applyFont="1" applyBorder="1" applyAlignment="1" applyProtection="1">
      <alignment horizontal="center" vertical="center" textRotation="255" wrapText="1"/>
    </xf>
    <xf numFmtId="0" fontId="21" fillId="0" borderId="149" xfId="0" applyFont="1" applyBorder="1" applyAlignment="1" applyProtection="1">
      <alignment horizontal="center" vertical="center" textRotation="255" wrapText="1"/>
    </xf>
    <xf numFmtId="0" fontId="21" fillId="0" borderId="150" xfId="0" applyFont="1" applyBorder="1" applyAlignment="1" applyProtection="1">
      <alignment horizontal="center" vertical="center" textRotation="255" wrapText="1"/>
    </xf>
    <xf numFmtId="0" fontId="21" fillId="0" borderId="57" xfId="0" applyFont="1" applyBorder="1" applyAlignment="1" applyProtection="1">
      <alignment horizontal="center" vertical="center"/>
      <protection locked="0"/>
    </xf>
    <xf numFmtId="0" fontId="21" fillId="0" borderId="88" xfId="0" applyFont="1" applyBorder="1" applyAlignment="1" applyProtection="1">
      <alignment horizontal="center" vertical="center"/>
      <protection locked="0"/>
    </xf>
    <xf numFmtId="0" fontId="21" fillId="0" borderId="148"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106" xfId="0" applyFont="1" applyBorder="1" applyAlignment="1" applyProtection="1">
      <alignment horizontal="center" vertical="center"/>
      <protection locked="0"/>
    </xf>
    <xf numFmtId="0" fontId="25" fillId="0" borderId="51" xfId="0" applyFont="1" applyBorder="1" applyAlignment="1" applyProtection="1">
      <alignment horizontal="center" vertical="center" wrapText="1"/>
    </xf>
    <xf numFmtId="0" fontId="25" fillId="0" borderId="63" xfId="0" applyFont="1" applyBorder="1" applyAlignment="1" applyProtection="1">
      <alignment horizontal="center" vertical="center" wrapText="1"/>
    </xf>
    <xf numFmtId="0" fontId="21" fillId="0" borderId="194" xfId="0" applyFont="1" applyBorder="1" applyAlignment="1" applyProtection="1">
      <alignment horizontal="left" vertical="center" wrapText="1"/>
    </xf>
    <xf numFmtId="0" fontId="21" fillId="0" borderId="195" xfId="0" applyFont="1" applyBorder="1" applyAlignment="1" applyProtection="1">
      <alignment horizontal="left" vertical="center" wrapText="1"/>
    </xf>
    <xf numFmtId="0" fontId="21" fillId="0" borderId="46"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0" borderId="105" xfId="0" applyFont="1" applyBorder="1" applyAlignment="1" applyProtection="1">
      <alignment horizontal="center" vertical="center"/>
      <protection locked="0"/>
    </xf>
    <xf numFmtId="0" fontId="21" fillId="0" borderId="2" xfId="0" applyFont="1" applyBorder="1" applyAlignment="1" applyProtection="1">
      <alignment horizontal="center" vertical="center" shrinkToFit="1"/>
    </xf>
    <xf numFmtId="0" fontId="21" fillId="0" borderId="40" xfId="0" applyFont="1" applyBorder="1" applyAlignment="1" applyProtection="1">
      <alignment horizontal="center" vertical="center" shrinkToFit="1"/>
    </xf>
    <xf numFmtId="0" fontId="21" fillId="3" borderId="70" xfId="0" applyFont="1" applyFill="1" applyBorder="1" applyAlignment="1" applyProtection="1">
      <alignment horizontal="center" vertical="center" wrapText="1"/>
    </xf>
    <xf numFmtId="0" fontId="21" fillId="3" borderId="71" xfId="0" applyFont="1" applyFill="1" applyBorder="1" applyAlignment="1" applyProtection="1">
      <alignment horizontal="center" vertical="center" wrapText="1"/>
    </xf>
    <xf numFmtId="0" fontId="21" fillId="3" borderId="151" xfId="0" applyFont="1" applyFill="1" applyBorder="1" applyAlignment="1" applyProtection="1">
      <alignment horizontal="center" vertical="center" wrapText="1"/>
    </xf>
    <xf numFmtId="0" fontId="21" fillId="0" borderId="53" xfId="0" applyFont="1" applyBorder="1" applyAlignment="1" applyProtection="1">
      <alignment horizontal="center" vertical="center" shrinkToFit="1"/>
    </xf>
    <xf numFmtId="0" fontId="21" fillId="0" borderId="3" xfId="0" applyFont="1" applyBorder="1" applyAlignment="1" applyProtection="1">
      <alignment horizontal="center" vertical="center" shrinkToFit="1"/>
    </xf>
    <xf numFmtId="0" fontId="21" fillId="0" borderId="73" xfId="0" applyFont="1" applyBorder="1" applyAlignment="1" applyProtection="1">
      <alignment horizontal="center" vertical="center" shrinkToFit="1"/>
    </xf>
    <xf numFmtId="0" fontId="21" fillId="0" borderId="21" xfId="0" applyFont="1" applyBorder="1" applyAlignment="1" applyProtection="1">
      <alignment horizontal="center" vertical="center" wrapText="1"/>
    </xf>
    <xf numFmtId="0" fontId="21" fillId="0" borderId="257" xfId="0" applyFont="1" applyBorder="1" applyAlignment="1" applyProtection="1">
      <alignment horizontal="center" vertical="center" wrapText="1"/>
    </xf>
    <xf numFmtId="0" fontId="21" fillId="0" borderId="293" xfId="0" applyFont="1" applyBorder="1" applyAlignment="1" applyProtection="1">
      <alignment horizontal="center" vertical="center" wrapText="1"/>
    </xf>
    <xf numFmtId="0" fontId="21" fillId="0" borderId="86" xfId="0" applyFont="1" applyBorder="1" applyAlignment="1" applyProtection="1">
      <alignment horizontal="left" vertical="center" wrapText="1"/>
      <protection locked="0"/>
    </xf>
    <xf numFmtId="0" fontId="21" fillId="0" borderId="159" xfId="0" applyFont="1" applyBorder="1" applyAlignment="1" applyProtection="1">
      <alignment horizontal="left" vertical="center" wrapText="1"/>
      <protection locked="0"/>
    </xf>
    <xf numFmtId="0" fontId="21" fillId="0" borderId="87" xfId="0" applyFont="1" applyBorder="1" applyAlignment="1" applyProtection="1">
      <alignment vertical="center" wrapText="1"/>
    </xf>
    <xf numFmtId="0" fontId="21" fillId="0" borderId="42" xfId="0" applyFont="1" applyBorder="1" applyAlignment="1" applyProtection="1">
      <alignment vertical="center" wrapText="1"/>
    </xf>
    <xf numFmtId="0" fontId="21" fillId="0" borderId="24" xfId="0" applyFont="1" applyBorder="1" applyAlignment="1" applyProtection="1">
      <alignment horizontal="center" vertical="center"/>
    </xf>
    <xf numFmtId="0" fontId="21" fillId="0" borderId="42" xfId="0" applyFont="1" applyBorder="1" applyAlignment="1" applyProtection="1">
      <alignment horizontal="center" vertical="center"/>
    </xf>
    <xf numFmtId="0" fontId="21" fillId="0" borderId="146" xfId="0" applyFont="1" applyBorder="1" applyAlignment="1" applyProtection="1">
      <alignment horizontal="center" vertical="center"/>
    </xf>
    <xf numFmtId="0" fontId="25" fillId="0" borderId="52" xfId="0" applyFont="1" applyBorder="1" applyAlignment="1" applyProtection="1">
      <alignment horizontal="left" vertical="center" wrapText="1"/>
    </xf>
    <xf numFmtId="0" fontId="25" fillId="0" borderId="257" xfId="0" applyFont="1" applyBorder="1" applyAlignment="1" applyProtection="1">
      <alignment horizontal="left" vertical="center" wrapText="1"/>
    </xf>
    <xf numFmtId="0" fontId="25" fillId="0" borderId="293" xfId="0" applyFont="1" applyBorder="1" applyAlignment="1" applyProtection="1">
      <alignment horizontal="left" vertical="center" wrapText="1"/>
    </xf>
    <xf numFmtId="0" fontId="21" fillId="0" borderId="21" xfId="0" applyFont="1" applyBorder="1" applyAlignment="1" applyProtection="1">
      <alignment horizontal="center" vertical="center" textRotation="255" wrapText="1"/>
    </xf>
    <xf numFmtId="0" fontId="21" fillId="0" borderId="31" xfId="0" applyFont="1" applyBorder="1" applyAlignment="1" applyProtection="1">
      <alignment horizontal="center" vertical="center" textRotation="255" wrapText="1"/>
    </xf>
    <xf numFmtId="0" fontId="21" fillId="0" borderId="82" xfId="0" applyFont="1" applyBorder="1" applyAlignment="1" applyProtection="1">
      <alignment horizontal="center" vertical="center" textRotation="255" wrapText="1"/>
    </xf>
    <xf numFmtId="0" fontId="21" fillId="0" borderId="52"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60" xfId="0" applyFont="1" applyBorder="1" applyAlignment="1" applyProtection="1">
      <alignment horizontal="center" vertical="center"/>
      <protection locked="0"/>
    </xf>
    <xf numFmtId="0" fontId="21" fillId="0" borderId="254" xfId="0" applyFont="1" applyBorder="1" applyAlignment="1" applyProtection="1">
      <alignment horizontal="center" vertical="center"/>
    </xf>
    <xf numFmtId="0" fontId="21" fillId="0" borderId="204" xfId="0" applyFont="1" applyBorder="1" applyAlignment="1" applyProtection="1">
      <alignment horizontal="center" vertical="center"/>
    </xf>
    <xf numFmtId="0" fontId="21" fillId="0" borderId="205" xfId="0" applyFont="1" applyBorder="1" applyAlignment="1" applyProtection="1">
      <alignment horizontal="center" vertical="center"/>
    </xf>
    <xf numFmtId="0" fontId="21" fillId="0" borderId="64" xfId="0" applyFont="1" applyBorder="1" applyAlignment="1" applyProtection="1">
      <alignment horizontal="left" vertical="center" wrapText="1"/>
      <protection locked="0"/>
    </xf>
    <xf numFmtId="0" fontId="21" fillId="0" borderId="88" xfId="0" applyFont="1" applyBorder="1" applyAlignment="1" applyProtection="1">
      <alignment horizontal="left" vertical="center" wrapText="1"/>
      <protection locked="0"/>
    </xf>
    <xf numFmtId="0" fontId="21" fillId="0" borderId="65" xfId="0" applyFont="1" applyBorder="1" applyAlignment="1" applyProtection="1">
      <alignment horizontal="left" vertical="center" wrapText="1"/>
      <protection locked="0"/>
    </xf>
    <xf numFmtId="0" fontId="21" fillId="0" borderId="92"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23" fillId="0" borderId="66" xfId="0" applyFont="1" applyBorder="1" applyAlignment="1" applyProtection="1">
      <alignment horizontal="left" vertical="center" wrapText="1"/>
      <protection locked="0"/>
    </xf>
    <xf numFmtId="0" fontId="23" fillId="0" borderId="0" xfId="0" applyFont="1" applyBorder="1" applyAlignment="1" applyProtection="1">
      <alignment horizontal="left" vertical="center" wrapText="1"/>
      <protection locked="0"/>
    </xf>
    <xf numFmtId="0" fontId="23" fillId="0" borderId="62" xfId="0" applyFont="1" applyBorder="1" applyAlignment="1" applyProtection="1">
      <alignment horizontal="left" vertical="center" wrapText="1"/>
      <protection locked="0"/>
    </xf>
    <xf numFmtId="0" fontId="23" fillId="0" borderId="67" xfId="0" applyFont="1" applyBorder="1" applyAlignment="1" applyProtection="1">
      <alignment horizontal="left" vertical="center" wrapText="1"/>
      <protection locked="0"/>
    </xf>
    <xf numFmtId="0" fontId="23" fillId="0" borderId="86" xfId="0" applyFont="1" applyBorder="1" applyAlignment="1" applyProtection="1">
      <alignment horizontal="left" vertical="center" wrapText="1"/>
      <protection locked="0"/>
    </xf>
    <xf numFmtId="0" fontId="23" fillId="0" borderId="68" xfId="0" applyFont="1" applyBorder="1" applyAlignment="1" applyProtection="1">
      <alignment horizontal="left" vertical="center" wrapText="1"/>
      <protection locked="0"/>
    </xf>
    <xf numFmtId="0" fontId="1" fillId="3" borderId="290" xfId="3" applyFont="1" applyFill="1" applyBorder="1" applyAlignment="1" applyProtection="1">
      <alignment horizontal="center" vertical="center" shrinkToFit="1"/>
    </xf>
    <xf numFmtId="0" fontId="1" fillId="3" borderId="48" xfId="3" applyFont="1" applyFill="1" applyBorder="1" applyAlignment="1" applyProtection="1">
      <alignment horizontal="center" vertical="center" shrinkToFit="1"/>
    </xf>
    <xf numFmtId="0" fontId="1" fillId="0" borderId="0" xfId="3" applyFont="1" applyFill="1" applyBorder="1" applyAlignment="1" applyProtection="1">
      <alignment horizontal="center" vertical="center" shrinkToFit="1"/>
    </xf>
    <xf numFmtId="0" fontId="1" fillId="3" borderId="283" xfId="3" applyFont="1" applyFill="1" applyBorder="1" applyAlignment="1" applyProtection="1">
      <alignment vertical="center" shrinkToFit="1"/>
    </xf>
    <xf numFmtId="0" fontId="1" fillId="3" borderId="284" xfId="3" applyFont="1" applyFill="1" applyBorder="1" applyAlignment="1" applyProtection="1">
      <alignment vertical="center" shrinkToFit="1"/>
    </xf>
    <xf numFmtId="0" fontId="1" fillId="3" borderId="286" xfId="3" applyFont="1" applyFill="1" applyBorder="1" applyAlignment="1" applyProtection="1">
      <alignment vertical="center" shrinkToFit="1"/>
    </xf>
    <xf numFmtId="0" fontId="1" fillId="3" borderId="68" xfId="3" applyFont="1" applyFill="1" applyBorder="1" applyAlignment="1" applyProtection="1">
      <alignment vertical="center" shrinkToFit="1"/>
    </xf>
    <xf numFmtId="186" fontId="1" fillId="0" borderId="272" xfId="3" applyNumberFormat="1" applyFont="1" applyFill="1" applyBorder="1" applyAlignment="1" applyProtection="1">
      <alignment horizontal="center" vertical="center"/>
    </xf>
    <xf numFmtId="186" fontId="1" fillId="0" borderId="273" xfId="3" applyNumberFormat="1" applyFont="1" applyFill="1" applyBorder="1" applyAlignment="1" applyProtection="1">
      <alignment horizontal="center" vertical="center"/>
    </xf>
    <xf numFmtId="186" fontId="1" fillId="0" borderId="274" xfId="3" applyNumberFormat="1" applyFont="1" applyFill="1" applyBorder="1" applyAlignment="1" applyProtection="1">
      <alignment horizontal="center" vertical="center"/>
    </xf>
    <xf numFmtId="0" fontId="49" fillId="0" borderId="0" xfId="5" applyFont="1" applyFill="1" applyAlignment="1" applyProtection="1">
      <alignment horizontal="center" vertical="center"/>
    </xf>
    <xf numFmtId="0" fontId="49" fillId="0" borderId="0" xfId="3" applyFont="1" applyFill="1" applyBorder="1" applyAlignment="1" applyProtection="1">
      <alignment horizontal="left" vertical="center" shrinkToFit="1"/>
    </xf>
    <xf numFmtId="0" fontId="1" fillId="0" borderId="0" xfId="3" applyFont="1" applyFill="1" applyBorder="1" applyAlignment="1" applyProtection="1">
      <alignment vertical="center" shrinkToFit="1"/>
    </xf>
    <xf numFmtId="187" fontId="1" fillId="13" borderId="91" xfId="3" applyNumberFormat="1" applyFill="1" applyBorder="1" applyAlignment="1" applyProtection="1">
      <alignment horizontal="center" vertical="center" shrinkToFit="1"/>
    </xf>
    <xf numFmtId="187" fontId="1" fillId="13" borderId="1" xfId="3" applyNumberFormat="1" applyFill="1" applyBorder="1" applyAlignment="1" applyProtection="1">
      <alignment horizontal="center" vertical="center" shrinkToFit="1"/>
    </xf>
    <xf numFmtId="187" fontId="1" fillId="13" borderId="59" xfId="3" applyNumberFormat="1" applyFill="1" applyBorder="1" applyAlignment="1" applyProtection="1">
      <alignment horizontal="center" vertical="center" shrinkToFit="1"/>
    </xf>
    <xf numFmtId="0" fontId="21" fillId="2" borderId="33" xfId="0" applyFont="1" applyFill="1" applyBorder="1" applyAlignment="1" applyProtection="1">
      <alignment horizontal="center" vertical="center" wrapText="1"/>
      <protection locked="0"/>
    </xf>
    <xf numFmtId="0" fontId="21" fillId="0" borderId="35"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21" fillId="0" borderId="354" xfId="0" applyFont="1" applyBorder="1" applyAlignment="1" applyProtection="1">
      <alignment horizontal="left" vertical="center" wrapText="1"/>
      <protection locked="0"/>
    </xf>
    <xf numFmtId="9" fontId="21" fillId="0" borderId="82" xfId="0" applyNumberFormat="1"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21" fillId="0" borderId="299" xfId="0" applyFont="1" applyBorder="1" applyAlignment="1" applyProtection="1">
      <alignment horizontal="left" vertical="center" wrapText="1"/>
      <protection locked="0"/>
    </xf>
    <xf numFmtId="0" fontId="21" fillId="2" borderId="26" xfId="0" applyFont="1" applyFill="1" applyBorder="1" applyAlignment="1" applyProtection="1">
      <alignment horizontal="left" vertical="center" wrapText="1"/>
      <protection locked="0"/>
    </xf>
    <xf numFmtId="0" fontId="21" fillId="2" borderId="15" xfId="0" applyFont="1" applyFill="1" applyBorder="1" applyAlignment="1" applyProtection="1">
      <alignment horizontal="left" vertical="center" wrapText="1"/>
      <protection locked="0"/>
    </xf>
    <xf numFmtId="0" fontId="21" fillId="2" borderId="173" xfId="0" applyFont="1" applyFill="1" applyBorder="1" applyAlignment="1" applyProtection="1">
      <alignment horizontal="left" vertical="center" wrapText="1"/>
      <protection locked="0"/>
    </xf>
    <xf numFmtId="0" fontId="21" fillId="2" borderId="82" xfId="0" applyFont="1" applyFill="1" applyBorder="1" applyAlignment="1" applyProtection="1">
      <alignment horizontal="left" vertical="center" wrapText="1"/>
      <protection locked="0"/>
    </xf>
    <xf numFmtId="0" fontId="21" fillId="2" borderId="11" xfId="0" applyFont="1" applyFill="1" applyBorder="1" applyAlignment="1" applyProtection="1">
      <alignment horizontal="left" vertical="center" wrapText="1"/>
      <protection locked="0"/>
    </xf>
    <xf numFmtId="0" fontId="21" fillId="2" borderId="69" xfId="0" applyFont="1" applyFill="1" applyBorder="1" applyAlignment="1" applyProtection="1">
      <alignment horizontal="left" vertical="center" wrapText="1"/>
      <protection locked="0"/>
    </xf>
    <xf numFmtId="0" fontId="21" fillId="2" borderId="21" xfId="0" applyFont="1" applyFill="1" applyBorder="1" applyAlignment="1" applyProtection="1">
      <alignment horizontal="left" vertical="center" wrapText="1"/>
      <protection locked="0"/>
    </xf>
    <xf numFmtId="0" fontId="21" fillId="2" borderId="4" xfId="0" applyFont="1" applyFill="1" applyBorder="1" applyAlignment="1" applyProtection="1">
      <alignment horizontal="left" vertical="center" wrapText="1"/>
      <protection locked="0"/>
    </xf>
    <xf numFmtId="0" fontId="21" fillId="2" borderId="44" xfId="0" applyFont="1" applyFill="1" applyBorder="1" applyAlignment="1" applyProtection="1">
      <alignment horizontal="left" vertical="center" wrapText="1"/>
      <protection locked="0"/>
    </xf>
    <xf numFmtId="0" fontId="21" fillId="2" borderId="31" xfId="0" applyFont="1" applyFill="1" applyBorder="1" applyAlignment="1" applyProtection="1">
      <alignment horizontal="left" vertical="center" wrapText="1"/>
      <protection locked="0"/>
    </xf>
    <xf numFmtId="0" fontId="21" fillId="2" borderId="0" xfId="0" applyFont="1" applyFill="1" applyBorder="1" applyAlignment="1" applyProtection="1">
      <alignment horizontal="left" vertical="center" wrapText="1"/>
      <protection locked="0"/>
    </xf>
    <xf numFmtId="0" fontId="21" fillId="2" borderId="62" xfId="0" applyFont="1" applyFill="1" applyBorder="1" applyAlignment="1" applyProtection="1">
      <alignment horizontal="left" vertical="center" wrapText="1"/>
      <protection locked="0"/>
    </xf>
    <xf numFmtId="0" fontId="21" fillId="0" borderId="53" xfId="0" applyFont="1" applyBorder="1" applyAlignment="1">
      <alignment horizontal="left" vertical="center" wrapText="1"/>
    </xf>
    <xf numFmtId="0" fontId="21" fillId="0" borderId="3" xfId="0" applyFont="1" applyBorder="1" applyAlignment="1">
      <alignment horizontal="left" vertical="center" wrapText="1"/>
    </xf>
    <xf numFmtId="0" fontId="21" fillId="0" borderId="73" xfId="0" applyFont="1" applyBorder="1" applyAlignment="1">
      <alignment horizontal="left" vertical="center" wrapText="1"/>
    </xf>
    <xf numFmtId="0" fontId="21" fillId="0" borderId="21" xfId="0" applyFont="1" applyBorder="1" applyAlignment="1">
      <alignment horizontal="left" vertical="center" wrapText="1"/>
    </xf>
    <xf numFmtId="0" fontId="21" fillId="0" borderId="257" xfId="0" applyFont="1" applyBorder="1" applyAlignment="1">
      <alignment horizontal="left" vertical="center" wrapText="1"/>
    </xf>
    <xf numFmtId="0" fontId="21" fillId="0" borderId="293" xfId="0" applyFont="1" applyBorder="1" applyAlignment="1">
      <alignment horizontal="left" vertical="center" wrapText="1"/>
    </xf>
    <xf numFmtId="0" fontId="21" fillId="0" borderId="20" xfId="0" applyFont="1" applyBorder="1" applyAlignment="1" applyProtection="1">
      <alignment horizontal="left" vertical="center" wrapText="1"/>
      <protection locked="0"/>
    </xf>
    <xf numFmtId="0" fontId="21" fillId="0" borderId="296" xfId="0" applyFont="1" applyBorder="1" applyAlignment="1" applyProtection="1">
      <alignment horizontal="left" vertical="center" wrapText="1"/>
      <protection locked="0"/>
    </xf>
    <xf numFmtId="0" fontId="21" fillId="0" borderId="300" xfId="0" applyFont="1" applyBorder="1" applyAlignment="1" applyProtection="1">
      <alignment horizontal="left" vertical="center" wrapText="1"/>
      <protection locked="0"/>
    </xf>
    <xf numFmtId="0" fontId="21" fillId="0" borderId="21" xfId="0" applyFont="1" applyBorder="1" applyAlignment="1" applyProtection="1">
      <alignment horizontal="left" vertical="center" wrapText="1"/>
      <protection locked="0"/>
    </xf>
    <xf numFmtId="0" fontId="21" fillId="0" borderId="257" xfId="0" applyFont="1" applyBorder="1" applyAlignment="1" applyProtection="1">
      <alignment horizontal="left" vertical="center" wrapText="1"/>
      <protection locked="0"/>
    </xf>
    <xf numFmtId="0" fontId="21" fillId="0" borderId="293" xfId="0" applyFont="1" applyBorder="1" applyAlignment="1" applyProtection="1">
      <alignment horizontal="left" vertical="center" wrapText="1"/>
      <protection locked="0"/>
    </xf>
    <xf numFmtId="0" fontId="21" fillId="0" borderId="31"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0" fillId="0" borderId="0" xfId="0" applyAlignment="1" applyProtection="1">
      <alignment horizontal="left" vertical="center" wrapText="1"/>
    </xf>
    <xf numFmtId="0" fontId="6" fillId="0" borderId="81" xfId="0" applyFont="1" applyBorder="1" applyAlignment="1" applyProtection="1">
      <alignment horizontal="center" vertical="center" wrapText="1"/>
    </xf>
    <xf numFmtId="0" fontId="6" fillId="0" borderId="79" xfId="0" applyFont="1" applyBorder="1" applyAlignment="1" applyProtection="1">
      <alignment horizontal="center" vertical="center" wrapText="1"/>
    </xf>
    <xf numFmtId="0" fontId="6" fillId="0" borderId="80" xfId="0" applyFont="1" applyBorder="1" applyAlignment="1" applyProtection="1">
      <alignment horizontal="center" vertical="center" wrapText="1"/>
    </xf>
    <xf numFmtId="0" fontId="8" fillId="0" borderId="81" xfId="0" applyFont="1" applyBorder="1" applyAlignment="1" applyProtection="1">
      <alignment horizontal="center" vertical="center" wrapText="1"/>
    </xf>
    <xf numFmtId="0" fontId="8" fillId="0" borderId="80" xfId="0" applyFont="1" applyBorder="1" applyAlignment="1" applyProtection="1">
      <alignment horizontal="center" vertical="center" wrapText="1"/>
    </xf>
    <xf numFmtId="0" fontId="0" fillId="0" borderId="315" xfId="0" applyBorder="1" applyAlignment="1" applyProtection="1">
      <alignment horizontal="center" vertical="center" shrinkToFit="1"/>
    </xf>
    <xf numFmtId="0" fontId="0" fillId="0" borderId="317" xfId="0" applyBorder="1" applyAlignment="1" applyProtection="1">
      <alignment horizontal="center" vertical="center" shrinkToFit="1"/>
    </xf>
    <xf numFmtId="0" fontId="0" fillId="0" borderId="81" xfId="0" applyBorder="1" applyAlignment="1" applyProtection="1">
      <alignment horizontal="center" vertical="center" shrinkToFit="1"/>
    </xf>
    <xf numFmtId="0" fontId="0" fillId="0" borderId="85" xfId="0" applyBorder="1" applyAlignment="1" applyProtection="1">
      <alignment horizontal="center" vertical="center" shrinkToFit="1"/>
    </xf>
    <xf numFmtId="0" fontId="1" fillId="0" borderId="143" xfId="0" applyFont="1" applyBorder="1" applyAlignment="1" applyProtection="1">
      <alignment horizontal="center" vertical="center"/>
    </xf>
    <xf numFmtId="0" fontId="1" fillId="0" borderId="144" xfId="0" applyFont="1" applyBorder="1" applyAlignment="1" applyProtection="1">
      <alignment horizontal="center" vertical="center"/>
    </xf>
    <xf numFmtId="0" fontId="30" fillId="0" borderId="0" xfId="0" applyFont="1" applyBorder="1" applyAlignment="1" applyProtection="1">
      <alignment horizontal="left" vertical="center"/>
    </xf>
    <xf numFmtId="0" fontId="0" fillId="0" borderId="0" xfId="0" applyAlignment="1" applyProtection="1">
      <alignment horizontal="center" vertical="center"/>
    </xf>
    <xf numFmtId="0" fontId="0" fillId="0" borderId="0" xfId="0" applyFont="1" applyAlignment="1" applyProtection="1">
      <alignment horizontal="center" vertical="center" shrinkToFit="1"/>
    </xf>
    <xf numFmtId="0" fontId="1" fillId="0" borderId="0" xfId="0" applyFont="1" applyAlignment="1" applyProtection="1">
      <alignment horizontal="center" vertical="center" shrinkToFit="1"/>
    </xf>
    <xf numFmtId="0" fontId="1" fillId="0" borderId="0" xfId="0" applyFont="1" applyBorder="1" applyAlignment="1" applyProtection="1">
      <alignment horizontal="center" vertical="center"/>
    </xf>
    <xf numFmtId="0" fontId="0" fillId="0" borderId="314" xfId="0" applyBorder="1" applyAlignment="1" applyProtection="1">
      <alignment horizontal="center" vertical="center"/>
    </xf>
    <xf numFmtId="0" fontId="0" fillId="0" borderId="316" xfId="0" applyBorder="1" applyAlignment="1" applyProtection="1">
      <alignment horizontal="center" vertical="center"/>
    </xf>
    <xf numFmtId="0" fontId="0" fillId="0" borderId="315" xfId="0" applyBorder="1" applyAlignment="1" applyProtection="1">
      <alignment horizontal="center" vertical="center"/>
    </xf>
    <xf numFmtId="0" fontId="0" fillId="0" borderId="317" xfId="0" applyBorder="1" applyAlignment="1" applyProtection="1">
      <alignment horizontal="center" vertical="center"/>
    </xf>
    <xf numFmtId="0" fontId="0" fillId="0" borderId="315" xfId="0" applyBorder="1" applyAlignment="1" applyProtection="1">
      <alignment horizontal="center" vertical="center" wrapText="1"/>
    </xf>
    <xf numFmtId="0" fontId="0" fillId="0" borderId="317" xfId="0" applyBorder="1" applyAlignment="1" applyProtection="1">
      <alignment horizontal="center" vertical="center" wrapText="1"/>
    </xf>
    <xf numFmtId="0" fontId="0" fillId="0" borderId="80" xfId="0" applyBorder="1" applyAlignment="1" applyProtection="1">
      <alignment horizontal="center" vertical="center" shrinkToFit="1"/>
    </xf>
    <xf numFmtId="0" fontId="0" fillId="0" borderId="79" xfId="0" applyBorder="1" applyAlignment="1" applyProtection="1">
      <alignment horizontal="center" vertical="center" shrinkToFit="1"/>
    </xf>
    <xf numFmtId="0" fontId="0" fillId="0" borderId="196" xfId="0" applyFont="1" applyBorder="1" applyAlignment="1" applyProtection="1">
      <alignment horizontal="left" vertical="center" wrapText="1"/>
    </xf>
    <xf numFmtId="0" fontId="1" fillId="0" borderId="194" xfId="0" applyFont="1" applyBorder="1" applyAlignment="1" applyProtection="1">
      <alignment horizontal="left" vertical="center" wrapText="1"/>
    </xf>
    <xf numFmtId="0" fontId="1" fillId="0" borderId="195" xfId="0" applyFont="1" applyBorder="1" applyAlignment="1" applyProtection="1">
      <alignment horizontal="left" vertical="center" wrapText="1"/>
    </xf>
    <xf numFmtId="0" fontId="0" fillId="0" borderId="74"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0" fontId="0" fillId="0" borderId="64" xfId="0" applyBorder="1" applyAlignment="1">
      <alignment vertical="top" wrapText="1"/>
    </xf>
    <xf numFmtId="0" fontId="0" fillId="0" borderId="88" xfId="0" applyBorder="1" applyAlignment="1">
      <alignment vertical="top" wrapText="1"/>
    </xf>
    <xf numFmtId="0" fontId="0" fillId="0" borderId="148" xfId="0" applyBorder="1" applyAlignment="1">
      <alignment vertical="top" wrapText="1"/>
    </xf>
    <xf numFmtId="0" fontId="0" fillId="0" borderId="67" xfId="0" applyBorder="1" applyAlignment="1">
      <alignment vertical="top" wrapText="1"/>
    </xf>
    <xf numFmtId="0" fontId="0" fillId="0" borderId="86" xfId="0" applyBorder="1" applyAlignment="1">
      <alignment vertical="top" wrapText="1"/>
    </xf>
    <xf numFmtId="0" fontId="0" fillId="0" borderId="159" xfId="0" applyBorder="1" applyAlignment="1">
      <alignment vertical="top" wrapText="1"/>
    </xf>
    <xf numFmtId="0" fontId="0" fillId="0" borderId="217" xfId="0" applyFont="1" applyBorder="1" applyAlignment="1" applyProtection="1">
      <alignment horizontal="left" vertical="center" wrapText="1"/>
    </xf>
    <xf numFmtId="0" fontId="1" fillId="0" borderId="190" xfId="0" applyFont="1" applyBorder="1" applyAlignment="1" applyProtection="1">
      <alignment horizontal="left" vertical="center" wrapText="1"/>
    </xf>
    <xf numFmtId="0" fontId="1" fillId="0" borderId="218" xfId="0" applyFont="1" applyBorder="1" applyAlignment="1" applyProtection="1">
      <alignment horizontal="left"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38" xfId="0"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0" fillId="0" borderId="21" xfId="0" applyBorder="1" applyAlignment="1" applyProtection="1">
      <alignment vertical="center" wrapText="1"/>
    </xf>
    <xf numFmtId="0" fontId="0" fillId="0" borderId="82" xfId="0" applyBorder="1" applyAlignment="1" applyProtection="1">
      <alignment vertical="center" wrapText="1"/>
    </xf>
    <xf numFmtId="0" fontId="0" fillId="9" borderId="366" xfId="0" applyFill="1" applyBorder="1" applyAlignment="1">
      <alignment horizontal="center" vertical="center"/>
    </xf>
    <xf numFmtId="0" fontId="0" fillId="9" borderId="367" xfId="0" applyFill="1" applyBorder="1" applyAlignment="1">
      <alignment horizontal="center" vertical="center"/>
    </xf>
    <xf numFmtId="0" fontId="1" fillId="0" borderId="107" xfId="0" applyFont="1" applyBorder="1" applyAlignment="1" applyProtection="1">
      <alignment horizontal="center" vertical="center" shrinkToFit="1"/>
      <protection locked="0"/>
    </xf>
    <xf numFmtId="0" fontId="1" fillId="0" borderId="168" xfId="0" applyFont="1" applyBorder="1" applyAlignment="1" applyProtection="1">
      <alignment horizontal="center" vertical="center" shrinkToFit="1"/>
      <protection locked="0"/>
    </xf>
    <xf numFmtId="0" fontId="9" fillId="0" borderId="143" xfId="0" applyFont="1" applyBorder="1" applyAlignment="1">
      <alignment horizontal="center" vertical="center" wrapText="1"/>
    </xf>
    <xf numFmtId="0" fontId="9" fillId="0" borderId="143" xfId="0" applyFont="1" applyBorder="1" applyAlignment="1">
      <alignment horizontal="center" vertical="center"/>
    </xf>
    <xf numFmtId="0" fontId="1" fillId="0" borderId="109" xfId="0" applyFont="1" applyBorder="1" applyAlignment="1" applyProtection="1">
      <alignment horizontal="center" vertical="center" shrinkToFit="1"/>
      <protection locked="0"/>
    </xf>
    <xf numFmtId="0" fontId="1" fillId="0" borderId="170" xfId="0" applyFont="1" applyBorder="1" applyAlignment="1" applyProtection="1">
      <alignment horizontal="center" vertical="center" shrinkToFit="1"/>
      <protection locked="0"/>
    </xf>
    <xf numFmtId="0" fontId="1" fillId="0" borderId="1" xfId="0" applyFont="1" applyBorder="1" applyAlignment="1" applyProtection="1">
      <alignment horizontal="center" vertical="center" shrinkToFit="1"/>
      <protection locked="0"/>
    </xf>
    <xf numFmtId="0" fontId="1" fillId="0" borderId="156" xfId="0" applyFont="1" applyBorder="1" applyAlignment="1" applyProtection="1">
      <alignment horizontal="center" vertical="center" shrinkToFit="1"/>
      <protection locked="0"/>
    </xf>
    <xf numFmtId="0" fontId="1" fillId="3" borderId="83" xfId="0" applyFont="1" applyFill="1" applyBorder="1" applyAlignment="1">
      <alignment horizontal="center" vertical="center" shrinkToFit="1"/>
    </xf>
    <xf numFmtId="0" fontId="0" fillId="9" borderId="370" xfId="0" applyFill="1" applyBorder="1" applyAlignment="1">
      <alignment horizontal="center" vertical="center"/>
    </xf>
    <xf numFmtId="0" fontId="0" fillId="9" borderId="371" xfId="0" applyFill="1" applyBorder="1" applyAlignment="1">
      <alignment horizontal="center" vertical="center"/>
    </xf>
    <xf numFmtId="0" fontId="0" fillId="0" borderId="0" xfId="0" applyFont="1" applyAlignment="1" applyProtection="1">
      <alignment horizontal="left" vertical="center" shrinkToFit="1"/>
    </xf>
    <xf numFmtId="0" fontId="1" fillId="0" borderId="0" xfId="0" applyFont="1" applyAlignment="1" applyProtection="1">
      <alignment horizontal="left" vertical="center" shrinkToFit="1"/>
    </xf>
    <xf numFmtId="0" fontId="0" fillId="0" borderId="0" xfId="0" applyBorder="1" applyAlignment="1">
      <alignment horizontal="left" vertical="center"/>
    </xf>
    <xf numFmtId="0" fontId="0" fillId="0" borderId="89" xfId="0" applyBorder="1" applyAlignment="1">
      <alignment horizontal="center" vertical="center"/>
    </xf>
    <xf numFmtId="0" fontId="0" fillId="0" borderId="93" xfId="0" applyBorder="1" applyAlignment="1">
      <alignment horizontal="center" vertical="center"/>
    </xf>
    <xf numFmtId="0" fontId="0" fillId="0" borderId="84" xfId="0" applyBorder="1" applyAlignment="1">
      <alignment horizontal="center" vertical="center"/>
    </xf>
    <xf numFmtId="0" fontId="0" fillId="0" borderId="61" xfId="0" applyBorder="1" applyAlignment="1">
      <alignment horizontal="center" vertical="center"/>
    </xf>
    <xf numFmtId="0" fontId="0" fillId="0" borderId="84" xfId="0" applyBorder="1" applyAlignment="1">
      <alignment horizontal="center" vertical="center" wrapText="1"/>
    </xf>
    <xf numFmtId="0" fontId="0" fillId="0" borderId="81" xfId="0" applyBorder="1" applyAlignment="1">
      <alignment horizontal="center" vertical="center" shrinkToFit="1"/>
    </xf>
    <xf numFmtId="0" fontId="0" fillId="0" borderId="79" xfId="0" applyBorder="1" applyAlignment="1">
      <alignment horizontal="center" vertical="center" shrinkToFit="1"/>
    </xf>
    <xf numFmtId="0" fontId="0" fillId="0" borderId="80" xfId="0" applyBorder="1" applyAlignment="1">
      <alignment horizontal="center" vertical="center" shrinkToFit="1"/>
    </xf>
    <xf numFmtId="0" fontId="0" fillId="0" borderId="81" xfId="0" applyBorder="1" applyAlignment="1">
      <alignment horizontal="center" vertical="center" wrapText="1"/>
    </xf>
    <xf numFmtId="0" fontId="0" fillId="0" borderId="85" xfId="0" applyBorder="1" applyAlignment="1">
      <alignment horizontal="center" vertical="center" wrapText="1"/>
    </xf>
    <xf numFmtId="0" fontId="0" fillId="0" borderId="84" xfId="0" applyFill="1" applyBorder="1" applyAlignment="1">
      <alignment horizontal="center" vertical="center" wrapText="1" shrinkToFit="1"/>
    </xf>
    <xf numFmtId="0" fontId="0" fillId="0" borderId="61" xfId="0" applyFill="1" applyBorder="1" applyAlignment="1">
      <alignment horizontal="center" vertical="center" shrinkToFit="1"/>
    </xf>
    <xf numFmtId="0" fontId="0" fillId="0" borderId="61" xfId="0" applyBorder="1" applyAlignment="1">
      <alignment horizontal="center" vertical="center" wrapText="1"/>
    </xf>
    <xf numFmtId="0" fontId="0" fillId="0" borderId="85" xfId="0" applyBorder="1" applyAlignment="1">
      <alignment horizontal="center" vertical="center" shrinkToFit="1"/>
    </xf>
    <xf numFmtId="0" fontId="8" fillId="0" borderId="372" xfId="0" applyFont="1" applyBorder="1" applyAlignment="1">
      <alignment horizontal="center" vertical="center" wrapText="1"/>
    </xf>
    <xf numFmtId="0" fontId="8" fillId="0" borderId="373" xfId="0" applyFont="1" applyBorder="1" applyAlignment="1">
      <alignment horizontal="center" vertical="center" wrapText="1"/>
    </xf>
    <xf numFmtId="0" fontId="0" fillId="9" borderId="164" xfId="0" applyFill="1" applyBorder="1" applyAlignment="1">
      <alignment horizontal="center" vertical="center"/>
    </xf>
    <xf numFmtId="0" fontId="0" fillId="9" borderId="165" xfId="0" applyFill="1" applyBorder="1" applyAlignment="1">
      <alignment horizontal="center" vertical="center"/>
    </xf>
    <xf numFmtId="0" fontId="0" fillId="0" borderId="328" xfId="0" applyFont="1" applyFill="1" applyBorder="1" applyAlignment="1">
      <alignment horizontal="center" vertical="center"/>
    </xf>
    <xf numFmtId="0" fontId="0" fillId="0" borderId="329" xfId="0" applyFont="1" applyFill="1" applyBorder="1" applyAlignment="1">
      <alignment horizontal="center" vertical="center"/>
    </xf>
    <xf numFmtId="0" fontId="48" fillId="0" borderId="0" xfId="0" applyFont="1" applyAlignment="1">
      <alignment horizontal="right" vertical="center"/>
    </xf>
    <xf numFmtId="0" fontId="0" fillId="0" borderId="81" xfId="0" applyFont="1" applyFill="1" applyBorder="1" applyAlignment="1">
      <alignment horizontal="center" vertical="center" shrinkToFit="1"/>
    </xf>
    <xf numFmtId="0" fontId="0" fillId="0" borderId="80" xfId="0" applyFont="1" applyFill="1" applyBorder="1" applyAlignment="1">
      <alignment horizontal="center" vertical="center" shrinkToFit="1"/>
    </xf>
    <xf numFmtId="0" fontId="0" fillId="0" borderId="315" xfId="0" applyFont="1" applyFill="1" applyBorder="1" applyAlignment="1">
      <alignment horizontal="center" vertical="center" shrinkToFit="1"/>
    </xf>
    <xf numFmtId="0" fontId="0" fillId="0" borderId="317" xfId="0" applyFont="1" applyFill="1" applyBorder="1" applyAlignment="1">
      <alignment horizontal="center" vertical="center" shrinkToFit="1"/>
    </xf>
    <xf numFmtId="0" fontId="0" fillId="0" borderId="85" xfId="0" applyFont="1" applyFill="1" applyBorder="1" applyAlignment="1">
      <alignment horizontal="center" vertical="center" shrinkToFit="1"/>
    </xf>
    <xf numFmtId="0" fontId="0" fillId="0" borderId="314" xfId="0" applyFont="1" applyFill="1" applyBorder="1" applyAlignment="1">
      <alignment horizontal="center" vertical="center" shrinkToFit="1"/>
    </xf>
    <xf numFmtId="0" fontId="0" fillId="0" borderId="316" xfId="0" applyFont="1" applyFill="1" applyBorder="1" applyAlignment="1">
      <alignment horizontal="center" vertical="center" shrinkToFit="1"/>
    </xf>
    <xf numFmtId="0" fontId="0" fillId="0" borderId="79" xfId="0" applyFont="1" applyFill="1" applyBorder="1" applyAlignment="1">
      <alignment horizontal="center" vertical="center" shrinkToFit="1"/>
    </xf>
    <xf numFmtId="0" fontId="0" fillId="0" borderId="96" xfId="0" applyBorder="1" applyAlignment="1" applyProtection="1">
      <alignment horizontal="left" vertical="center" wrapText="1"/>
      <protection locked="0"/>
    </xf>
    <xf numFmtId="0" fontId="0" fillId="0" borderId="98" xfId="0" applyBorder="1" applyAlignment="1" applyProtection="1">
      <alignment horizontal="left" vertical="center"/>
      <protection locked="0"/>
    </xf>
    <xf numFmtId="0" fontId="0" fillId="0" borderId="99" xfId="0" applyBorder="1" applyAlignment="1" applyProtection="1">
      <alignment horizontal="left" vertical="center" wrapText="1"/>
      <protection locked="0"/>
    </xf>
    <xf numFmtId="0" fontId="0" fillId="0" borderId="183" xfId="0" applyBorder="1" applyAlignment="1" applyProtection="1">
      <alignment horizontal="left" vertical="center"/>
      <protection locked="0"/>
    </xf>
    <xf numFmtId="0" fontId="0" fillId="0" borderId="134" xfId="0" applyBorder="1" applyAlignment="1" applyProtection="1">
      <alignment horizontal="left" vertical="center"/>
      <protection locked="0"/>
    </xf>
    <xf numFmtId="0" fontId="0" fillId="0" borderId="309" xfId="0" applyBorder="1" applyAlignment="1" applyProtection="1">
      <alignment horizontal="left" vertical="center"/>
      <protection locked="0"/>
    </xf>
    <xf numFmtId="0" fontId="0" fillId="0" borderId="130" xfId="0" applyBorder="1" applyAlignment="1" applyProtection="1">
      <alignment horizontal="left" vertical="center"/>
      <protection locked="0"/>
    </xf>
    <xf numFmtId="0" fontId="0" fillId="0" borderId="304" xfId="0" applyBorder="1" applyAlignment="1" applyProtection="1">
      <alignment horizontal="left" vertical="center"/>
      <protection locked="0"/>
    </xf>
    <xf numFmtId="0" fontId="0" fillId="0" borderId="305" xfId="0" applyBorder="1" applyAlignment="1" applyProtection="1">
      <alignment horizontal="left" vertical="center"/>
      <protection locked="0"/>
    </xf>
    <xf numFmtId="192" fontId="0" fillId="18" borderId="306" xfId="0" applyNumberFormat="1" applyFill="1" applyBorder="1" applyAlignment="1" applyProtection="1">
      <alignment horizontal="center" vertical="center"/>
    </xf>
    <xf numFmtId="192" fontId="0" fillId="18" borderId="308" xfId="0" applyNumberFormat="1" applyFill="1" applyBorder="1" applyAlignment="1" applyProtection="1">
      <alignment horizontal="center" vertical="center"/>
    </xf>
    <xf numFmtId="0" fontId="0" fillId="0" borderId="138" xfId="0" applyBorder="1" applyAlignment="1" applyProtection="1">
      <alignment horizontal="left" vertical="center"/>
      <protection locked="0"/>
    </xf>
    <xf numFmtId="0" fontId="0" fillId="0" borderId="296" xfId="0" applyBorder="1" applyAlignment="1" applyProtection="1">
      <alignment horizontal="left" vertical="center"/>
      <protection locked="0"/>
    </xf>
    <xf numFmtId="0" fontId="0" fillId="0" borderId="307" xfId="0" applyBorder="1" applyAlignment="1" applyProtection="1">
      <alignment horizontal="left" vertical="center"/>
      <protection locked="0"/>
    </xf>
    <xf numFmtId="0" fontId="0" fillId="16" borderId="257" xfId="0" applyFill="1" applyBorder="1" applyAlignment="1" applyProtection="1">
      <alignment horizontal="left" vertical="center"/>
    </xf>
    <xf numFmtId="0" fontId="0" fillId="16" borderId="293" xfId="0" applyFill="1" applyBorder="1" applyAlignment="1" applyProtection="1">
      <alignment horizontal="left" vertical="center"/>
    </xf>
    <xf numFmtId="0" fontId="0" fillId="0" borderId="96" xfId="0" applyBorder="1" applyAlignment="1" applyProtection="1">
      <alignment horizontal="left" vertical="center"/>
      <protection locked="0"/>
    </xf>
    <xf numFmtId="0" fontId="0" fillId="0" borderId="97" xfId="0" applyBorder="1" applyAlignment="1" applyProtection="1">
      <alignment horizontal="left" vertical="center"/>
      <protection locked="0"/>
    </xf>
    <xf numFmtId="0" fontId="0" fillId="0" borderId="186" xfId="0" applyBorder="1" applyAlignment="1" applyProtection="1">
      <alignment horizontal="left" vertical="center"/>
      <protection locked="0"/>
    </xf>
    <xf numFmtId="0" fontId="0" fillId="0" borderId="184" xfId="0" applyBorder="1" applyAlignment="1" applyProtection="1">
      <alignment horizontal="left" vertical="center"/>
      <protection locked="0"/>
    </xf>
    <xf numFmtId="0" fontId="0" fillId="0" borderId="185" xfId="0" applyBorder="1" applyAlignment="1" applyProtection="1">
      <alignment horizontal="left" vertical="center"/>
      <protection locked="0"/>
    </xf>
    <xf numFmtId="191" fontId="0" fillId="13" borderId="196" xfId="0" applyNumberFormat="1" applyFill="1" applyBorder="1" applyAlignment="1" applyProtection="1">
      <alignment horizontal="center" vertical="center"/>
    </xf>
    <xf numFmtId="191" fontId="0" fillId="13" borderId="194" xfId="0" applyNumberFormat="1" applyFill="1" applyBorder="1" applyAlignment="1" applyProtection="1">
      <alignment horizontal="center" vertical="center"/>
    </xf>
    <xf numFmtId="191" fontId="0" fillId="13" borderId="195" xfId="0" applyNumberFormat="1" applyFill="1" applyBorder="1" applyAlignment="1" applyProtection="1">
      <alignment horizontal="center" vertical="center"/>
    </xf>
    <xf numFmtId="0" fontId="0" fillId="16" borderId="31" xfId="0" applyFill="1" applyBorder="1" applyAlignment="1" applyProtection="1">
      <alignment horizontal="left" vertical="center"/>
    </xf>
    <xf numFmtId="0" fontId="0" fillId="16" borderId="0" xfId="0" applyFill="1" applyBorder="1" applyAlignment="1" applyProtection="1">
      <alignment horizontal="left" vertical="center"/>
    </xf>
    <xf numFmtId="0" fontId="0" fillId="16" borderId="287" xfId="0" applyFill="1" applyBorder="1" applyAlignment="1" applyProtection="1">
      <alignment horizontal="left" vertical="center"/>
    </xf>
    <xf numFmtId="0" fontId="0" fillId="21" borderId="0" xfId="0" applyFill="1" applyBorder="1" applyAlignment="1" applyProtection="1">
      <alignment horizontal="left" vertical="center"/>
    </xf>
    <xf numFmtId="0" fontId="0" fillId="21" borderId="29" xfId="0" applyFill="1" applyBorder="1" applyAlignment="1" applyProtection="1">
      <alignment horizontal="left" vertical="center"/>
    </xf>
    <xf numFmtId="0" fontId="0" fillId="0" borderId="301" xfId="0" applyBorder="1" applyAlignment="1" applyProtection="1">
      <alignment horizontal="left" vertical="center" wrapText="1"/>
      <protection locked="0"/>
    </xf>
    <xf numFmtId="0" fontId="0" fillId="0" borderId="302" xfId="0" applyBorder="1" applyAlignment="1" applyProtection="1">
      <alignment horizontal="left" vertical="center"/>
      <protection locked="0"/>
    </xf>
    <xf numFmtId="0" fontId="0" fillId="22" borderId="301" xfId="0" applyFill="1" applyBorder="1" applyAlignment="1" applyProtection="1">
      <alignment horizontal="left" vertical="center" wrapText="1"/>
      <protection locked="0"/>
    </xf>
    <xf numFmtId="0" fontId="0" fillId="22" borderId="302" xfId="0" applyFill="1" applyBorder="1" applyAlignment="1" applyProtection="1">
      <alignment horizontal="left" vertical="center"/>
      <protection locked="0"/>
    </xf>
    <xf numFmtId="0" fontId="0" fillId="22" borderId="99" xfId="0" applyFill="1" applyBorder="1" applyAlignment="1" applyProtection="1">
      <alignment horizontal="left" vertical="center" wrapText="1"/>
      <protection locked="0"/>
    </xf>
    <xf numFmtId="0" fontId="0" fillId="22" borderId="183" xfId="0" applyFill="1" applyBorder="1" applyAlignment="1" applyProtection="1">
      <alignment horizontal="left" vertical="center"/>
      <protection locked="0"/>
    </xf>
    <xf numFmtId="0" fontId="0" fillId="22" borderId="186" xfId="0" applyFill="1" applyBorder="1" applyAlignment="1" applyProtection="1">
      <alignment horizontal="left" vertical="center"/>
      <protection locked="0"/>
    </xf>
    <xf numFmtId="0" fontId="0" fillId="22" borderId="185" xfId="0" applyFill="1" applyBorder="1" applyAlignment="1" applyProtection="1">
      <alignment horizontal="left" vertical="center"/>
      <protection locked="0"/>
    </xf>
    <xf numFmtId="0" fontId="0" fillId="0" borderId="310" xfId="0" applyBorder="1" applyAlignment="1" applyProtection="1">
      <alignment horizontal="left" vertical="center"/>
      <protection locked="0"/>
    </xf>
    <xf numFmtId="0" fontId="0" fillId="0" borderId="158" xfId="0" applyBorder="1" applyAlignment="1" applyProtection="1">
      <alignment horizontal="left" vertical="center"/>
      <protection locked="0"/>
    </xf>
    <xf numFmtId="0" fontId="0" fillId="0" borderId="311" xfId="0" applyBorder="1" applyAlignment="1" applyProtection="1">
      <alignment horizontal="left" vertical="center"/>
      <protection locked="0"/>
    </xf>
    <xf numFmtId="192" fontId="0" fillId="23" borderId="306" xfId="0" applyNumberFormat="1" applyFill="1" applyBorder="1" applyAlignment="1" applyProtection="1">
      <alignment horizontal="center" vertical="center"/>
    </xf>
    <xf numFmtId="192" fontId="0" fillId="23" borderId="312" xfId="0" applyNumberFormat="1" applyFill="1" applyBorder="1" applyAlignment="1" applyProtection="1">
      <alignment horizontal="center" vertical="center"/>
    </xf>
    <xf numFmtId="0" fontId="0" fillId="16" borderId="99" xfId="0" applyFill="1" applyBorder="1" applyAlignment="1">
      <alignment horizontal="left" vertical="center"/>
    </xf>
    <xf numFmtId="0" fontId="0" fillId="16" borderId="0" xfId="0" applyFill="1" applyBorder="1" applyAlignment="1">
      <alignment horizontal="left" vertical="center"/>
    </xf>
    <xf numFmtId="0" fontId="0" fillId="16" borderId="183" xfId="0" applyFill="1" applyBorder="1" applyAlignment="1">
      <alignment horizontal="left" vertical="center"/>
    </xf>
    <xf numFmtId="0" fontId="0" fillId="0" borderId="196" xfId="0" applyBorder="1" applyAlignment="1" applyProtection="1">
      <alignment horizontal="left" vertical="center"/>
      <protection locked="0"/>
    </xf>
    <xf numFmtId="0" fontId="0" fillId="0" borderId="194" xfId="0" applyBorder="1" applyAlignment="1" applyProtection="1">
      <alignment horizontal="left" vertical="center"/>
      <protection locked="0"/>
    </xf>
    <xf numFmtId="0" fontId="0" fillId="0" borderId="195" xfId="0" applyBorder="1" applyAlignment="1" applyProtection="1">
      <alignment horizontal="left" vertical="center"/>
      <protection locked="0"/>
    </xf>
    <xf numFmtId="0" fontId="0" fillId="16" borderId="377" xfId="0" applyFill="1" applyBorder="1" applyAlignment="1" applyProtection="1">
      <alignment horizontal="left" vertical="center"/>
    </xf>
    <xf numFmtId="0" fontId="0" fillId="16" borderId="304" xfId="0" applyFill="1" applyBorder="1" applyAlignment="1" applyProtection="1">
      <alignment horizontal="left" vertical="center"/>
    </xf>
    <xf numFmtId="0" fontId="0" fillId="16" borderId="378" xfId="0" applyFill="1" applyBorder="1" applyAlignment="1" applyProtection="1">
      <alignment horizontal="left" vertical="center"/>
    </xf>
    <xf numFmtId="0" fontId="0" fillId="16" borderId="296" xfId="0" applyFill="1" applyBorder="1" applyAlignment="1" applyProtection="1">
      <alignment horizontal="left" vertical="center"/>
    </xf>
    <xf numFmtId="0" fontId="0" fillId="16" borderId="300" xfId="0" applyFill="1" applyBorder="1" applyAlignment="1" applyProtection="1">
      <alignment horizontal="left" vertical="center"/>
    </xf>
    <xf numFmtId="190" fontId="0" fillId="1" borderId="335" xfId="0" applyNumberFormat="1" applyFill="1" applyBorder="1" applyAlignment="1" applyProtection="1">
      <alignment horizontal="center" vertical="center"/>
    </xf>
    <xf numFmtId="190" fontId="0" fillId="1" borderId="336" xfId="0" applyNumberFormat="1" applyFill="1" applyBorder="1" applyAlignment="1" applyProtection="1">
      <alignment horizontal="center" vertical="center"/>
    </xf>
    <xf numFmtId="0" fontId="0" fillId="16" borderId="380" xfId="0" applyFill="1" applyBorder="1" applyAlignment="1" applyProtection="1">
      <alignment horizontal="left" vertical="center"/>
    </xf>
    <xf numFmtId="0" fontId="0" fillId="16" borderId="158" xfId="0" applyFill="1" applyBorder="1" applyAlignment="1" applyProtection="1">
      <alignment horizontal="left" vertical="center"/>
    </xf>
    <xf numFmtId="0" fontId="0" fillId="16" borderId="157" xfId="0" applyFill="1" applyBorder="1" applyAlignment="1" applyProtection="1">
      <alignment horizontal="left" vertical="center"/>
    </xf>
    <xf numFmtId="49" fontId="0" fillId="1" borderId="335" xfId="0" applyNumberFormat="1" applyFill="1" applyBorder="1" applyAlignment="1" applyProtection="1">
      <alignment horizontal="center" vertical="center"/>
    </xf>
    <xf numFmtId="49" fontId="0" fillId="1" borderId="336" xfId="0" applyNumberFormat="1" applyFill="1" applyBorder="1" applyAlignment="1" applyProtection="1">
      <alignment horizontal="center" vertical="center"/>
    </xf>
    <xf numFmtId="0" fontId="0" fillId="1" borderId="379" xfId="0" applyFill="1" applyBorder="1" applyAlignment="1" applyProtection="1">
      <alignment horizontal="left" vertical="center"/>
    </xf>
    <xf numFmtId="0" fontId="0" fillId="1" borderId="296" xfId="0" applyFill="1" applyBorder="1" applyAlignment="1" applyProtection="1">
      <alignment horizontal="left" vertical="center"/>
    </xf>
    <xf numFmtId="0" fontId="0" fillId="1" borderId="295" xfId="0" applyFill="1" applyBorder="1" applyAlignment="1" applyProtection="1">
      <alignment horizontal="left" vertical="center"/>
    </xf>
    <xf numFmtId="0" fontId="0" fillId="1" borderId="300" xfId="0" applyFill="1" applyBorder="1" applyAlignment="1" applyProtection="1">
      <alignment horizontal="left" vertical="center"/>
    </xf>
    <xf numFmtId="0" fontId="0" fillId="20" borderId="355" xfId="0" applyFill="1" applyBorder="1" applyAlignment="1" applyProtection="1">
      <alignment horizontal="left" vertical="center" wrapText="1"/>
    </xf>
    <xf numFmtId="0" fontId="0" fillId="20" borderId="257" xfId="0" applyFill="1" applyBorder="1" applyAlignment="1" applyProtection="1">
      <alignment horizontal="left" vertical="center" wrapText="1"/>
    </xf>
    <xf numFmtId="0" fontId="0" fillId="20" borderId="258" xfId="0" applyFill="1" applyBorder="1" applyAlignment="1" applyProtection="1">
      <alignment horizontal="left" vertical="center" wrapText="1"/>
    </xf>
    <xf numFmtId="0" fontId="0" fillId="20" borderId="12" xfId="0" applyFill="1" applyBorder="1" applyAlignment="1" applyProtection="1">
      <alignment horizontal="left" vertical="center"/>
      <protection locked="0"/>
    </xf>
    <xf numFmtId="0" fontId="0" fillId="20" borderId="0" xfId="0" applyFill="1" applyBorder="1" applyAlignment="1" applyProtection="1">
      <alignment horizontal="left" vertical="center"/>
      <protection locked="0"/>
    </xf>
    <xf numFmtId="0" fontId="0" fillId="20" borderId="62" xfId="0" applyFill="1" applyBorder="1" applyAlignment="1" applyProtection="1">
      <alignment horizontal="left" vertical="center"/>
      <protection locked="0"/>
    </xf>
    <xf numFmtId="0" fontId="0" fillId="1" borderId="331" xfId="0" applyFill="1" applyBorder="1" applyAlignment="1" applyProtection="1">
      <alignment horizontal="left" vertical="center"/>
    </xf>
    <xf numFmtId="0" fontId="0" fillId="1" borderId="332" xfId="0" applyFill="1" applyBorder="1" applyAlignment="1" applyProtection="1">
      <alignment horizontal="left" vertical="center"/>
    </xf>
    <xf numFmtId="0" fontId="0" fillId="1" borderId="333" xfId="0" applyFill="1" applyBorder="1" applyAlignment="1" applyProtection="1">
      <alignment horizontal="left" vertical="center"/>
    </xf>
    <xf numFmtId="0" fontId="0" fillId="1" borderId="334" xfId="0" applyFill="1" applyBorder="1" applyAlignment="1" applyProtection="1">
      <alignment horizontal="left" vertical="center"/>
    </xf>
    <xf numFmtId="0" fontId="0" fillId="0" borderId="96" xfId="0"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0" fillId="0" borderId="98" xfId="0" applyBorder="1" applyAlignment="1" applyProtection="1">
      <alignment horizontal="center" vertical="center"/>
      <protection locked="0"/>
    </xf>
    <xf numFmtId="0" fontId="0" fillId="0" borderId="186" xfId="0" applyBorder="1" applyAlignment="1" applyProtection="1">
      <alignment horizontal="center" vertical="center"/>
      <protection locked="0"/>
    </xf>
    <xf numFmtId="0" fontId="0" fillId="0" borderId="184" xfId="0" applyBorder="1" applyAlignment="1" applyProtection="1">
      <alignment horizontal="center" vertical="center"/>
      <protection locked="0"/>
    </xf>
    <xf numFmtId="0" fontId="0" fillId="0" borderId="185" xfId="0" applyBorder="1" applyAlignment="1" applyProtection="1">
      <alignment horizontal="center" vertical="center"/>
      <protection locked="0"/>
    </xf>
    <xf numFmtId="0" fontId="0" fillId="0" borderId="97" xfId="0" applyBorder="1" applyAlignment="1" applyProtection="1">
      <alignment horizontal="left" vertical="center" wrapText="1"/>
      <protection locked="0"/>
    </xf>
    <xf numFmtId="0" fontId="0" fillId="0" borderId="98"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183" xfId="0" applyBorder="1" applyAlignment="1" applyProtection="1">
      <alignment horizontal="left" vertical="center" wrapText="1"/>
      <protection locked="0"/>
    </xf>
    <xf numFmtId="0" fontId="0" fillId="0" borderId="186" xfId="0" applyBorder="1" applyAlignment="1" applyProtection="1">
      <alignment horizontal="left" vertical="center" wrapText="1"/>
      <protection locked="0"/>
    </xf>
    <xf numFmtId="0" fontId="0" fillId="0" borderId="184" xfId="0" applyBorder="1" applyAlignment="1" applyProtection="1">
      <alignment horizontal="left" vertical="center" wrapText="1"/>
      <protection locked="0"/>
    </xf>
    <xf numFmtId="0" fontId="0" fillId="0" borderId="185" xfId="0" applyBorder="1" applyAlignment="1" applyProtection="1">
      <alignment horizontal="left" vertical="center" wrapText="1"/>
      <protection locked="0"/>
    </xf>
    <xf numFmtId="0" fontId="0" fillId="17" borderId="296" xfId="0" applyFill="1" applyBorder="1" applyAlignment="1" applyProtection="1">
      <alignment horizontal="left" vertical="center"/>
    </xf>
    <xf numFmtId="0" fontId="0" fillId="17" borderId="300" xfId="0" applyFill="1" applyBorder="1" applyAlignment="1" applyProtection="1">
      <alignment horizontal="left" vertical="center"/>
    </xf>
    <xf numFmtId="0" fontId="3" fillId="0" borderId="2" xfId="0" applyFont="1" applyBorder="1" applyAlignment="1">
      <alignment horizontal="left" vertical="center"/>
    </xf>
    <xf numFmtId="0" fontId="0" fillId="16" borderId="24" xfId="0" applyFill="1" applyBorder="1" applyAlignment="1" applyProtection="1">
      <alignment horizontal="center" vertical="center"/>
    </xf>
    <xf numFmtId="0" fontId="0" fillId="16" borderId="42" xfId="0" applyFill="1" applyBorder="1" applyAlignment="1" applyProtection="1">
      <alignment horizontal="center" vertical="center"/>
    </xf>
    <xf numFmtId="0" fontId="0" fillId="16" borderId="297" xfId="0" applyFill="1" applyBorder="1" applyAlignment="1" applyProtection="1">
      <alignment horizontal="center" vertical="center"/>
    </xf>
    <xf numFmtId="0" fontId="0" fillId="24" borderId="31" xfId="0" applyFill="1" applyBorder="1" applyAlignment="1" applyProtection="1">
      <alignment horizontal="left" vertical="center"/>
    </xf>
    <xf numFmtId="0" fontId="0" fillId="24" borderId="0" xfId="0" applyFill="1" applyBorder="1" applyAlignment="1" applyProtection="1">
      <alignment horizontal="left" vertical="center"/>
    </xf>
    <xf numFmtId="0" fontId="0" fillId="16" borderId="292" xfId="0" applyFill="1" applyBorder="1" applyAlignment="1" applyProtection="1">
      <alignment horizontal="left" vertical="center"/>
    </xf>
    <xf numFmtId="0" fontId="0" fillId="16" borderId="11" xfId="0" applyFill="1" applyBorder="1" applyAlignment="1" applyProtection="1">
      <alignment horizontal="left" vertical="center"/>
    </xf>
    <xf numFmtId="0" fontId="0" fillId="16" borderId="299" xfId="0" applyFill="1" applyBorder="1" applyAlignment="1" applyProtection="1">
      <alignment horizontal="left" vertical="center"/>
    </xf>
    <xf numFmtId="0" fontId="21" fillId="0" borderId="1"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1" fillId="0" borderId="9" xfId="0" applyFont="1" applyBorder="1" applyAlignment="1">
      <alignment horizontal="left" vertical="center" wrapText="1"/>
    </xf>
    <xf numFmtId="0" fontId="21" fillId="0" borderId="47" xfId="0" applyFont="1" applyBorder="1" applyAlignment="1">
      <alignment horizontal="left" vertical="center" wrapText="1" shrinkToFit="1"/>
    </xf>
    <xf numFmtId="0" fontId="21" fillId="0" borderId="1" xfId="0" applyFont="1" applyBorder="1" applyAlignment="1">
      <alignment horizontal="left" vertical="center" shrinkToFit="1"/>
    </xf>
    <xf numFmtId="0" fontId="21" fillId="0" borderId="22" xfId="0" applyFont="1" applyBorder="1" applyAlignment="1">
      <alignment horizontal="left" vertical="center" shrinkToFit="1"/>
    </xf>
    <xf numFmtId="0" fontId="21" fillId="0" borderId="1" xfId="0" applyFont="1" applyBorder="1" applyAlignment="1">
      <alignment vertical="center" shrinkToFit="1"/>
    </xf>
    <xf numFmtId="0" fontId="21" fillId="0" borderId="22" xfId="0" applyFont="1" applyBorder="1" applyAlignment="1">
      <alignment vertical="center" shrinkToFit="1"/>
    </xf>
    <xf numFmtId="0" fontId="21" fillId="0" borderId="47" xfId="0" applyFont="1" applyBorder="1" applyAlignment="1">
      <alignment vertical="center" wrapText="1"/>
    </xf>
    <xf numFmtId="0" fontId="21" fillId="0" borderId="1" xfId="0" applyFont="1" applyBorder="1" applyAlignment="1">
      <alignment vertical="center" wrapText="1"/>
    </xf>
    <xf numFmtId="0" fontId="21" fillId="0" borderId="22" xfId="0" applyFont="1" applyBorder="1" applyAlignment="1">
      <alignment vertical="center" wrapText="1"/>
    </xf>
    <xf numFmtId="0" fontId="0" fillId="0" borderId="47" xfId="0" applyFont="1" applyBorder="1" applyAlignment="1">
      <alignment vertical="center" wrapText="1"/>
    </xf>
    <xf numFmtId="0" fontId="0" fillId="0" borderId="1" xfId="0" applyFont="1" applyBorder="1" applyAlignment="1">
      <alignment vertical="center" wrapText="1"/>
    </xf>
    <xf numFmtId="0" fontId="0" fillId="0" borderId="22" xfId="0" applyFont="1" applyBorder="1" applyAlignment="1">
      <alignment vertical="center" wrapText="1"/>
    </xf>
    <xf numFmtId="0" fontId="25" fillId="0" borderId="47" xfId="0" applyFont="1" applyBorder="1" applyAlignment="1">
      <alignment horizontal="left" vertical="center" wrapText="1"/>
    </xf>
    <xf numFmtId="0" fontId="25" fillId="0" borderId="1" xfId="0" applyFont="1" applyBorder="1" applyAlignment="1">
      <alignment horizontal="left" vertical="center" wrapText="1"/>
    </xf>
    <xf numFmtId="0" fontId="25" fillId="0" borderId="22" xfId="0" applyFont="1" applyBorder="1" applyAlignment="1">
      <alignment horizontal="left" vertical="center" wrapText="1"/>
    </xf>
    <xf numFmtId="0" fontId="21" fillId="0" borderId="1" xfId="0" applyFont="1" applyBorder="1" applyAlignment="1">
      <alignment horizontal="left" vertical="center" wrapText="1"/>
    </xf>
    <xf numFmtId="0" fontId="21" fillId="0" borderId="22" xfId="0" applyFont="1" applyBorder="1" applyAlignment="1">
      <alignment horizontal="left" vertical="center" wrapText="1"/>
    </xf>
    <xf numFmtId="0" fontId="21" fillId="0" borderId="294" xfId="0" applyFont="1" applyBorder="1" applyAlignment="1">
      <alignment horizontal="left" vertical="center"/>
    </xf>
    <xf numFmtId="0" fontId="21" fillId="0" borderId="296" xfId="0" applyFont="1" applyBorder="1" applyAlignment="1">
      <alignment horizontal="left" vertical="center"/>
    </xf>
    <xf numFmtId="0" fontId="21" fillId="0" borderId="295" xfId="0" applyFont="1" applyBorder="1" applyAlignment="1">
      <alignment horizontal="left" vertical="center"/>
    </xf>
    <xf numFmtId="0" fontId="9" fillId="0" borderId="36" xfId="0" applyFont="1" applyBorder="1" applyAlignment="1">
      <alignment horizontal="center" vertical="center"/>
    </xf>
    <xf numFmtId="0" fontId="9" fillId="0" borderId="72" xfId="0" applyFont="1" applyBorder="1" applyAlignment="1">
      <alignment horizontal="center" vertical="center"/>
    </xf>
    <xf numFmtId="0" fontId="9" fillId="0" borderId="45" xfId="0" applyFont="1" applyBorder="1" applyAlignment="1">
      <alignment horizontal="center" vertical="center"/>
    </xf>
    <xf numFmtId="0" fontId="0" fillId="0" borderId="91" xfId="0" applyFont="1" applyBorder="1" applyAlignment="1">
      <alignment horizontal="center" vertical="center"/>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0" fillId="0" borderId="47" xfId="0" applyFont="1" applyBorder="1" applyAlignment="1">
      <alignment horizontal="center" vertical="center"/>
    </xf>
    <xf numFmtId="0" fontId="21" fillId="0" borderId="296" xfId="0" applyFont="1" applyFill="1" applyBorder="1" applyAlignment="1">
      <alignment horizontal="left" vertical="center" wrapText="1"/>
    </xf>
    <xf numFmtId="0" fontId="21" fillId="0" borderId="295" xfId="0" applyFont="1" applyFill="1" applyBorder="1" applyAlignment="1">
      <alignment horizontal="left" vertical="center" wrapText="1"/>
    </xf>
  </cellXfs>
  <cellStyles count="7">
    <cellStyle name="ハイパーリンク" xfId="1" builtinId="8"/>
    <cellStyle name="ハイパーリンク 2" xfId="4"/>
    <cellStyle name="桁区切り" xfId="2" builtinId="6"/>
    <cellStyle name="標準" xfId="0" builtinId="0"/>
    <cellStyle name="標準_7 レッツ" xfId="5"/>
    <cellStyle name="標準_Book3" xfId="3"/>
    <cellStyle name="標準_リフレッシュカレンダー" xfId="6"/>
  </cellStyles>
  <dxfs count="22">
    <dxf>
      <fill>
        <patternFill patternType="mediumGray"/>
      </fill>
    </dxf>
    <dxf>
      <fill>
        <patternFill patternType="gray0625"/>
      </fill>
    </dxf>
    <dxf>
      <fill>
        <patternFill patternType="gray0625"/>
      </fill>
    </dxf>
    <dxf>
      <fill>
        <patternFill patternType="darkUp"/>
      </fill>
    </dxf>
    <dxf>
      <fill>
        <patternFill patternType="gray0625"/>
      </fill>
    </dxf>
    <dxf>
      <fill>
        <patternFill patternType="gray0625"/>
      </fill>
    </dxf>
    <dxf>
      <fill>
        <patternFill patternType="gray0625"/>
      </fill>
    </dxf>
    <dxf>
      <fill>
        <patternFill patternType="darkUp"/>
      </fill>
    </dxf>
    <dxf>
      <fill>
        <patternFill patternType="gray0625"/>
      </fill>
    </dxf>
    <dxf>
      <fill>
        <patternFill patternType="gray0625"/>
      </fill>
    </dxf>
    <dxf>
      <fill>
        <patternFill patternType="darkUp"/>
      </fill>
    </dxf>
    <dxf>
      <fill>
        <patternFill patternType="gray0625"/>
      </fill>
    </dxf>
    <dxf>
      <fill>
        <patternFill patternType="gray0625"/>
      </fill>
    </dxf>
    <dxf>
      <fill>
        <patternFill patternType="gray0625"/>
      </fill>
    </dxf>
    <dxf>
      <fill>
        <patternFill patternType="darkUp"/>
      </fill>
    </dxf>
    <dxf>
      <fill>
        <patternFill patternType="gray0625"/>
      </fill>
    </dxf>
    <dxf>
      <fill>
        <patternFill patternType="darkUp"/>
      </fill>
    </dxf>
    <dxf>
      <fill>
        <patternFill patternType="gray0625"/>
      </fill>
    </dxf>
    <dxf>
      <fill>
        <patternFill patternType="gray0625"/>
      </fill>
    </dxf>
    <dxf>
      <fill>
        <patternFill patternType="gray0625"/>
      </fill>
    </dxf>
    <dxf>
      <fill>
        <patternFill patternType="darkUp"/>
      </fill>
    </dxf>
    <dxf>
      <fill>
        <patternFill>
          <fgColor indexed="64"/>
          <bgColor theme="0" tint="-0.24994659260841701"/>
        </patternFill>
      </fill>
    </dxf>
  </dxfs>
  <tableStyles count="0" defaultTableStyle="TableStyleMedium2" defaultPivotStyle="PivotStyleLight16"/>
  <colors>
    <mruColors>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26&#22996;&#35351;&#35347;&#32244;\26&#26989;&#32773;&#36984;&#23450;\&#9312;26&#25552;&#26696;&#35500;&#26126;&#20250;\&#65299;&#26376;&#65297;&#65305;&#26085;\26&#9314;&#25552;&#26696;&#26360;&#27096;&#24335;&#12539;&#35352;&#20837;&#20363;&#65288;3&#26376;19&#26085;&#65289;\&#9312;26&#25552;&#26696;&#26360;_&#38626;&#32887;&#32773;3&#12534;&#26376;\26&#25552;&#26696;&#26360;&#65288;&#38626;&#6529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１契約者及び訓練規模等"/>
      <sheetName val="２委託実績"/>
      <sheetName val="３訓練実施施設の概要"/>
      <sheetName val="４訓練の概要"/>
      <sheetName val="５講師名簿"/>
      <sheetName val="６カリキュラム"/>
      <sheetName val="７就職支援の概要・カリキュラム"/>
      <sheetName val="８就職担当名簿"/>
      <sheetName val="９月別カリキュラム(5月)"/>
      <sheetName val="９月別カリキュラム(6月)"/>
      <sheetName val="９月別カリキュラム(7月)"/>
      <sheetName val="９月別カリキュラム(8月)"/>
      <sheetName val="９月別カリキュラム(9月)"/>
      <sheetName val="９月別カリキュラム(10月)"/>
      <sheetName val="１０テキスト内訳"/>
      <sheetName val="１１提出物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showGridLines="0" tabSelected="1" view="pageBreakPreview" zoomScale="80" zoomScaleNormal="75" zoomScaleSheetLayoutView="80" workbookViewId="0">
      <selection activeCell="F7" sqref="F7"/>
    </sheetView>
  </sheetViews>
  <sheetFormatPr defaultRowHeight="13.2" x14ac:dyDescent="0.2"/>
  <cols>
    <col min="1" max="1" width="0.88671875" customWidth="1"/>
    <col min="2" max="2" width="11.109375" style="4" customWidth="1"/>
    <col min="3" max="22" width="11.109375" customWidth="1"/>
    <col min="23" max="23" width="11.21875" customWidth="1"/>
    <col min="24" max="24" width="10.6640625" customWidth="1"/>
    <col min="25" max="25" width="11" customWidth="1"/>
    <col min="29" max="29" width="17.21875" bestFit="1" customWidth="1"/>
    <col min="30" max="38" width="4" bestFit="1" customWidth="1"/>
    <col min="39" max="39" width="5" bestFit="1" customWidth="1"/>
  </cols>
  <sheetData>
    <row r="1" spans="1:26" s="15" customFormat="1" ht="21" x14ac:dyDescent="0.2">
      <c r="A1" s="13" t="s">
        <v>6</v>
      </c>
      <c r="B1" s="14"/>
      <c r="D1" s="16" t="s">
        <v>47</v>
      </c>
    </row>
    <row r="2" spans="1:26" s="15" customFormat="1" ht="21" x14ac:dyDescent="0.2">
      <c r="A2" s="14"/>
      <c r="B2" s="14"/>
      <c r="D2" s="17" t="s">
        <v>15</v>
      </c>
      <c r="G2" s="17" t="s">
        <v>16</v>
      </c>
    </row>
    <row r="3" spans="1:26" x14ac:dyDescent="0.2">
      <c r="A3" s="4"/>
    </row>
    <row r="4" spans="1:26" s="18" customFormat="1" ht="45" customHeight="1" x14ac:dyDescent="0.2">
      <c r="B4" s="775" t="s">
        <v>464</v>
      </c>
      <c r="C4" s="751" t="s">
        <v>37</v>
      </c>
      <c r="D4" s="778" t="s">
        <v>90</v>
      </c>
      <c r="E4" s="779"/>
      <c r="F4" s="780"/>
      <c r="G4" s="751" t="s">
        <v>13</v>
      </c>
      <c r="H4" s="776" t="s">
        <v>439</v>
      </c>
      <c r="I4" s="759" t="s">
        <v>39</v>
      </c>
      <c r="J4" s="770"/>
      <c r="K4" s="760"/>
      <c r="L4" s="751" t="s">
        <v>115</v>
      </c>
      <c r="M4" s="759" t="s">
        <v>114</v>
      </c>
      <c r="N4" s="760"/>
      <c r="O4" s="773" t="s">
        <v>91</v>
      </c>
      <c r="P4" s="773" t="s">
        <v>40</v>
      </c>
      <c r="Q4" s="771" t="s">
        <v>68</v>
      </c>
      <c r="R4" s="771" t="s">
        <v>69</v>
      </c>
      <c r="S4" s="771" t="s">
        <v>89</v>
      </c>
      <c r="T4" s="759" t="s">
        <v>4</v>
      </c>
      <c r="U4" s="770"/>
      <c r="V4" s="770"/>
      <c r="W4" s="760"/>
      <c r="X4" s="618"/>
    </row>
    <row r="5" spans="1:26" s="18" customFormat="1" ht="45" customHeight="1" thickBot="1" x14ac:dyDescent="0.25">
      <c r="B5" s="751"/>
      <c r="C5" s="761"/>
      <c r="D5" s="619" t="s">
        <v>473</v>
      </c>
      <c r="E5" s="620" t="s">
        <v>474</v>
      </c>
      <c r="F5" s="621" t="s">
        <v>477</v>
      </c>
      <c r="G5" s="761"/>
      <c r="H5" s="777"/>
      <c r="I5" s="622" t="s">
        <v>428</v>
      </c>
      <c r="J5" s="622" t="s">
        <v>429</v>
      </c>
      <c r="K5" s="623" t="s">
        <v>430</v>
      </c>
      <c r="L5" s="761"/>
      <c r="M5" s="622" t="s">
        <v>428</v>
      </c>
      <c r="N5" s="622" t="s">
        <v>429</v>
      </c>
      <c r="O5" s="774"/>
      <c r="P5" s="774"/>
      <c r="Q5" s="772"/>
      <c r="R5" s="772"/>
      <c r="S5" s="772"/>
      <c r="T5" s="622" t="s">
        <v>41</v>
      </c>
      <c r="U5" s="624" t="s">
        <v>431</v>
      </c>
      <c r="V5" s="624" t="s">
        <v>432</v>
      </c>
      <c r="W5" s="622" t="s">
        <v>433</v>
      </c>
      <c r="X5" s="618"/>
    </row>
    <row r="6" spans="1:26" s="18" customFormat="1" ht="78" customHeight="1" thickBot="1" x14ac:dyDescent="0.25">
      <c r="B6" s="625" t="s">
        <v>472</v>
      </c>
      <c r="C6" s="625" t="s">
        <v>61</v>
      </c>
      <c r="D6" s="626"/>
      <c r="E6" s="627"/>
      <c r="F6" s="627"/>
      <c r="G6" s="628"/>
      <c r="H6" s="726"/>
      <c r="I6" s="629"/>
      <c r="J6" s="628"/>
      <c r="K6" s="630"/>
      <c r="L6" s="628"/>
      <c r="M6" s="629"/>
      <c r="N6" s="628"/>
      <c r="O6" s="628"/>
      <c r="P6" s="628"/>
      <c r="Q6" s="631"/>
      <c r="R6" s="631"/>
      <c r="S6" s="632">
        <f>SUM(Q6:R6)*25</f>
        <v>0</v>
      </c>
      <c r="T6" s="628"/>
      <c r="U6" s="628"/>
      <c r="V6" s="628"/>
      <c r="W6" s="633"/>
      <c r="X6" s="618"/>
    </row>
    <row r="7" spans="1:26" s="20" customFormat="1" x14ac:dyDescent="0.2">
      <c r="B7" s="634" t="s">
        <v>48</v>
      </c>
      <c r="C7" s="575"/>
      <c r="D7" s="575"/>
      <c r="E7" s="575"/>
      <c r="F7" s="575"/>
      <c r="G7" s="575"/>
      <c r="H7" s="727" t="s">
        <v>440</v>
      </c>
      <c r="I7" s="635"/>
      <c r="J7" s="635"/>
      <c r="K7" s="635"/>
      <c r="L7" s="575"/>
      <c r="M7" s="635"/>
      <c r="N7" s="575"/>
      <c r="O7" s="575" t="s">
        <v>92</v>
      </c>
      <c r="P7" s="576"/>
      <c r="Q7" s="575"/>
      <c r="R7" s="575"/>
      <c r="S7" s="575"/>
      <c r="T7" s="635"/>
      <c r="U7" s="575"/>
      <c r="V7" s="575"/>
      <c r="W7" s="575"/>
      <c r="X7" s="575"/>
    </row>
    <row r="8" spans="1:26" s="20" customFormat="1" x14ac:dyDescent="0.2">
      <c r="B8" s="634"/>
      <c r="C8" s="575"/>
      <c r="D8" s="575"/>
      <c r="E8" s="575"/>
      <c r="F8" s="575"/>
      <c r="G8" s="636"/>
      <c r="H8" s="636"/>
      <c r="I8" s="636"/>
      <c r="J8" s="636"/>
      <c r="K8" s="637"/>
      <c r="L8" s="637"/>
      <c r="M8" s="635"/>
      <c r="N8" s="635"/>
      <c r="O8" s="635"/>
      <c r="P8" s="575"/>
      <c r="Q8" s="575"/>
      <c r="R8" s="575"/>
      <c r="S8" s="575"/>
      <c r="T8" s="575"/>
      <c r="U8" s="575"/>
      <c r="V8" s="575"/>
      <c r="W8" s="575"/>
      <c r="X8" s="575"/>
    </row>
    <row r="9" spans="1:26" s="20" customFormat="1" x14ac:dyDescent="0.2">
      <c r="B9" s="618"/>
      <c r="C9" s="575"/>
      <c r="D9" s="575"/>
      <c r="E9" s="575"/>
      <c r="F9" s="575"/>
      <c r="G9" s="636"/>
      <c r="H9" s="636"/>
      <c r="I9" s="636"/>
      <c r="J9" s="636"/>
      <c r="K9" s="637"/>
      <c r="L9" s="637"/>
      <c r="M9" s="575"/>
      <c r="N9" s="575"/>
      <c r="O9" s="575"/>
      <c r="P9" s="575"/>
      <c r="Q9" s="575"/>
      <c r="R9" s="575"/>
      <c r="S9" s="575"/>
      <c r="T9" s="575"/>
      <c r="U9" s="575"/>
      <c r="V9" s="575"/>
      <c r="W9" s="575"/>
      <c r="X9" s="575"/>
    </row>
    <row r="10" spans="1:26" s="18" customFormat="1" ht="45" customHeight="1" x14ac:dyDescent="0.2">
      <c r="B10" s="751" t="s">
        <v>369</v>
      </c>
      <c r="C10" s="759" t="s">
        <v>17</v>
      </c>
      <c r="D10" s="770"/>
      <c r="E10" s="760"/>
      <c r="F10" s="759" t="s">
        <v>62</v>
      </c>
      <c r="G10" s="770"/>
      <c r="H10" s="760"/>
      <c r="I10" s="759" t="s">
        <v>70</v>
      </c>
      <c r="J10" s="770"/>
      <c r="K10" s="760"/>
      <c r="L10" s="759" t="s">
        <v>85</v>
      </c>
      <c r="M10" s="760"/>
      <c r="N10" s="759" t="s">
        <v>347</v>
      </c>
      <c r="O10" s="770"/>
      <c r="P10" s="760"/>
      <c r="Q10" s="618"/>
      <c r="R10" s="618"/>
      <c r="S10" s="638"/>
      <c r="T10" s="639"/>
      <c r="U10" s="639"/>
      <c r="V10" s="639"/>
      <c r="W10" s="639"/>
      <c r="X10" s="639"/>
      <c r="Y10" s="19"/>
      <c r="Z10" s="19"/>
    </row>
    <row r="11" spans="1:26" s="18" customFormat="1" ht="45" customHeight="1" thickBot="1" x14ac:dyDescent="0.25">
      <c r="B11" s="761"/>
      <c r="C11" s="617" t="s">
        <v>44</v>
      </c>
      <c r="D11" s="617" t="s">
        <v>45</v>
      </c>
      <c r="E11" s="617" t="s">
        <v>46</v>
      </c>
      <c r="F11" s="640" t="s">
        <v>307</v>
      </c>
      <c r="G11" s="641" t="s">
        <v>18</v>
      </c>
      <c r="H11" s="641" t="s">
        <v>103</v>
      </c>
      <c r="I11" s="622" t="s">
        <v>71</v>
      </c>
      <c r="J11" s="622" t="s">
        <v>72</v>
      </c>
      <c r="K11" s="642" t="s">
        <v>73</v>
      </c>
      <c r="L11" s="642" t="s">
        <v>371</v>
      </c>
      <c r="M11" s="642" t="s">
        <v>373</v>
      </c>
      <c r="N11" s="643" t="s">
        <v>321</v>
      </c>
      <c r="O11" s="644" t="s">
        <v>319</v>
      </c>
      <c r="P11" s="644" t="s">
        <v>320</v>
      </c>
      <c r="Q11" s="645"/>
      <c r="R11" s="638"/>
      <c r="S11" s="638"/>
      <c r="T11" s="639"/>
      <c r="U11" s="639"/>
      <c r="V11" s="639"/>
      <c r="W11" s="639"/>
      <c r="X11" s="646"/>
      <c r="Y11" s="21"/>
      <c r="Z11" s="19"/>
    </row>
    <row r="12" spans="1:26" s="18" customFormat="1" ht="78" customHeight="1" thickBot="1" x14ac:dyDescent="0.25">
      <c r="B12" s="647"/>
      <c r="C12" s="648"/>
      <c r="D12" s="648"/>
      <c r="E12" s="628"/>
      <c r="F12" s="647"/>
      <c r="G12" s="647"/>
      <c r="H12" s="649"/>
      <c r="I12" s="650"/>
      <c r="J12" s="650"/>
      <c r="K12" s="630"/>
      <c r="L12" s="650"/>
      <c r="M12" s="650"/>
      <c r="N12" s="651"/>
      <c r="O12" s="652"/>
      <c r="P12" s="652"/>
      <c r="Q12" s="750"/>
      <c r="R12" s="750"/>
      <c r="S12" s="750"/>
      <c r="T12" s="750"/>
      <c r="U12" s="750"/>
      <c r="V12" s="750"/>
      <c r="W12" s="750"/>
      <c r="X12" s="750"/>
      <c r="Y12" s="19"/>
      <c r="Z12" s="19"/>
    </row>
    <row r="13" spans="1:26" s="18" customFormat="1" ht="21.75" customHeight="1" x14ac:dyDescent="0.2">
      <c r="B13" s="575" t="s">
        <v>370</v>
      </c>
      <c r="C13" s="653"/>
      <c r="D13" s="654"/>
      <c r="E13" s="654"/>
      <c r="F13" s="654"/>
      <c r="G13" s="654"/>
      <c r="H13" s="655"/>
      <c r="I13" s="653"/>
      <c r="J13" s="654"/>
      <c r="K13" s="656"/>
      <c r="L13" s="781" t="s">
        <v>372</v>
      </c>
      <c r="M13" s="781"/>
      <c r="N13" s="781"/>
      <c r="O13" s="781"/>
      <c r="P13" s="781"/>
      <c r="Q13" s="781"/>
      <c r="R13" s="781"/>
      <c r="S13" s="639"/>
      <c r="T13" s="639"/>
      <c r="U13" s="639"/>
      <c r="V13" s="618"/>
      <c r="W13" s="618"/>
      <c r="X13" s="618"/>
    </row>
    <row r="14" spans="1:26" s="20" customFormat="1" x14ac:dyDescent="0.2">
      <c r="B14" s="575"/>
      <c r="C14" s="575"/>
      <c r="D14" s="575"/>
      <c r="E14" s="635"/>
      <c r="F14" s="575"/>
      <c r="G14" s="575"/>
      <c r="H14" s="575"/>
      <c r="I14" s="575" t="s">
        <v>49</v>
      </c>
      <c r="J14" s="575"/>
      <c r="K14" s="575"/>
      <c r="L14" s="575"/>
      <c r="M14" s="575" t="s">
        <v>374</v>
      </c>
      <c r="N14" s="575"/>
      <c r="O14" s="575"/>
      <c r="P14" s="575"/>
      <c r="Q14" s="575"/>
      <c r="R14" s="575"/>
      <c r="S14" s="575"/>
      <c r="T14" s="575"/>
      <c r="U14" s="575"/>
      <c r="V14" s="575"/>
      <c r="W14" s="575"/>
      <c r="X14" s="575"/>
    </row>
    <row r="15" spans="1:26" s="20" customFormat="1" ht="8.25" customHeight="1" x14ac:dyDescent="0.2">
      <c r="B15" s="634"/>
      <c r="C15" s="575"/>
      <c r="D15" s="575"/>
      <c r="E15" s="575"/>
      <c r="F15" s="575"/>
      <c r="G15" s="575" t="s">
        <v>49</v>
      </c>
      <c r="H15" s="575"/>
      <c r="I15" s="575"/>
      <c r="J15" s="575"/>
      <c r="K15" s="635" t="s">
        <v>49</v>
      </c>
      <c r="L15" s="575"/>
      <c r="M15" s="575"/>
      <c r="N15" s="575"/>
      <c r="O15" s="575"/>
      <c r="P15" s="575"/>
      <c r="Q15" s="575"/>
      <c r="R15" s="575"/>
      <c r="S15" s="575"/>
      <c r="T15" s="575"/>
      <c r="U15" s="575"/>
      <c r="V15" s="575"/>
      <c r="W15" s="575"/>
      <c r="X15" s="575"/>
    </row>
    <row r="16" spans="1:26" s="20" customFormat="1" ht="25.5" customHeight="1" x14ac:dyDescent="0.2">
      <c r="B16" s="751" t="s">
        <v>465</v>
      </c>
      <c r="C16" s="759" t="s">
        <v>74</v>
      </c>
      <c r="D16" s="770"/>
      <c r="E16" s="770"/>
      <c r="F16" s="770"/>
      <c r="G16" s="770"/>
      <c r="H16" s="770"/>
      <c r="I16" s="770"/>
      <c r="J16" s="770"/>
      <c r="K16" s="770"/>
      <c r="L16" s="770"/>
      <c r="M16" s="770"/>
      <c r="N16" s="770"/>
      <c r="O16" s="770"/>
      <c r="P16" s="760"/>
      <c r="Q16" s="751" t="s">
        <v>427</v>
      </c>
      <c r="R16" s="575"/>
      <c r="S16" s="575"/>
      <c r="T16" s="575"/>
      <c r="U16" s="575"/>
      <c r="V16" s="575"/>
      <c r="W16" s="575"/>
      <c r="X16" s="575"/>
    </row>
    <row r="17" spans="2:24" s="18" customFormat="1" ht="29.25" customHeight="1" x14ac:dyDescent="0.2">
      <c r="B17" s="752"/>
      <c r="C17" s="752" t="s">
        <v>466</v>
      </c>
      <c r="D17" s="752" t="s">
        <v>77</v>
      </c>
      <c r="E17" s="756" t="s">
        <v>76</v>
      </c>
      <c r="F17" s="758"/>
      <c r="G17" s="752" t="s">
        <v>81</v>
      </c>
      <c r="H17" s="752" t="s">
        <v>82</v>
      </c>
      <c r="I17" s="752" t="s">
        <v>94</v>
      </c>
      <c r="J17" s="752" t="s">
        <v>287</v>
      </c>
      <c r="K17" s="752" t="s">
        <v>288</v>
      </c>
      <c r="L17" s="752" t="s">
        <v>289</v>
      </c>
      <c r="M17" s="756" t="s">
        <v>12</v>
      </c>
      <c r="N17" s="757"/>
      <c r="O17" s="757"/>
      <c r="P17" s="758"/>
      <c r="Q17" s="752"/>
      <c r="R17" s="618"/>
      <c r="S17" s="618"/>
      <c r="T17" s="618"/>
      <c r="U17" s="618"/>
      <c r="V17" s="618"/>
      <c r="W17" s="618"/>
      <c r="X17" s="618"/>
    </row>
    <row r="18" spans="2:24" s="18" customFormat="1" ht="45" customHeight="1" thickBot="1" x14ac:dyDescent="0.25">
      <c r="B18" s="752"/>
      <c r="C18" s="761"/>
      <c r="D18" s="761"/>
      <c r="E18" s="657" t="s">
        <v>78</v>
      </c>
      <c r="F18" s="658" t="s">
        <v>79</v>
      </c>
      <c r="G18" s="752"/>
      <c r="H18" s="752"/>
      <c r="I18" s="761"/>
      <c r="J18" s="761"/>
      <c r="K18" s="761"/>
      <c r="L18" s="761"/>
      <c r="M18" s="617" t="s">
        <v>18</v>
      </c>
      <c r="N18" s="659" t="s">
        <v>43</v>
      </c>
      <c r="O18" s="659" t="s">
        <v>21</v>
      </c>
      <c r="P18" s="617" t="s">
        <v>19</v>
      </c>
      <c r="Q18" s="761"/>
      <c r="R18" s="618"/>
      <c r="S18" s="618"/>
      <c r="T18" s="618"/>
      <c r="U18" s="618"/>
      <c r="V18" s="618"/>
      <c r="W18" s="618"/>
      <c r="X18" s="618"/>
    </row>
    <row r="19" spans="2:24" s="18" customFormat="1" ht="78.75" customHeight="1" thickBot="1" x14ac:dyDescent="0.25">
      <c r="B19" s="660"/>
      <c r="C19" s="660"/>
      <c r="D19" s="661">
        <f>E19+F19</f>
        <v>0</v>
      </c>
      <c r="E19" s="662"/>
      <c r="F19" s="662"/>
      <c r="G19" s="647"/>
      <c r="H19" s="647"/>
      <c r="I19" s="647"/>
      <c r="J19" s="663"/>
      <c r="K19" s="660"/>
      <c r="L19" s="647"/>
      <c r="M19" s="24"/>
      <c r="N19" s="24"/>
      <c r="O19" s="394"/>
      <c r="P19" s="394"/>
      <c r="Q19" s="664" t="s">
        <v>418</v>
      </c>
      <c r="R19" s="618"/>
      <c r="S19" s="618"/>
      <c r="T19" s="618"/>
      <c r="U19" s="618"/>
      <c r="V19" s="618"/>
      <c r="W19" s="618"/>
      <c r="X19" s="618"/>
    </row>
    <row r="20" spans="2:24" s="20" customFormat="1" ht="13.5" customHeight="1" x14ac:dyDescent="0.2">
      <c r="B20" s="575"/>
      <c r="C20" s="575"/>
      <c r="D20" s="575"/>
      <c r="E20" s="634" t="s">
        <v>434</v>
      </c>
      <c r="F20" s="575"/>
      <c r="G20" s="575"/>
      <c r="H20" s="575"/>
      <c r="I20" s="575" t="s">
        <v>95</v>
      </c>
      <c r="J20" s="575"/>
      <c r="K20" s="575"/>
      <c r="L20" s="575"/>
      <c r="M20" s="575"/>
      <c r="N20" s="575"/>
      <c r="O20" s="575"/>
      <c r="P20" s="575"/>
      <c r="Q20" s="618"/>
      <c r="R20" s="575" t="s">
        <v>34</v>
      </c>
      <c r="S20" s="575"/>
      <c r="T20" s="575"/>
      <c r="U20" s="575"/>
      <c r="V20" s="575"/>
      <c r="W20" s="575"/>
      <c r="X20" s="575"/>
    </row>
    <row r="21" spans="2:24" s="20" customFormat="1" ht="13.5" customHeight="1" x14ac:dyDescent="0.2">
      <c r="B21" s="634"/>
      <c r="C21" s="575"/>
      <c r="D21" s="25"/>
      <c r="E21" s="575"/>
      <c r="F21" s="575"/>
      <c r="G21" s="575"/>
      <c r="H21" s="575"/>
      <c r="I21" s="575"/>
      <c r="J21" s="575"/>
      <c r="K21" s="575"/>
      <c r="L21" s="575"/>
      <c r="M21" s="575"/>
      <c r="N21" s="575"/>
      <c r="O21" s="575"/>
      <c r="P21" s="575"/>
      <c r="Q21" s="575"/>
      <c r="R21" s="575"/>
      <c r="S21" s="575"/>
      <c r="T21" s="575"/>
      <c r="U21" s="575"/>
      <c r="V21" s="575"/>
      <c r="W21" s="575"/>
      <c r="X21" s="575"/>
    </row>
    <row r="22" spans="2:24" s="20" customFormat="1" x14ac:dyDescent="0.2">
      <c r="B22" s="575"/>
      <c r="C22" s="575"/>
      <c r="D22" s="575"/>
      <c r="E22" s="575"/>
      <c r="F22" s="575"/>
      <c r="G22" s="575"/>
      <c r="H22" s="575"/>
      <c r="I22" s="575"/>
      <c r="J22" s="575"/>
      <c r="K22" s="575"/>
      <c r="L22" s="575"/>
      <c r="M22" s="575"/>
      <c r="N22" s="575"/>
      <c r="O22" s="575"/>
      <c r="P22" s="575"/>
      <c r="Q22" s="575"/>
      <c r="R22" s="575"/>
      <c r="S22" s="575"/>
      <c r="T22" s="575"/>
      <c r="U22" s="575"/>
      <c r="V22" s="575"/>
      <c r="W22" s="575"/>
      <c r="X22" s="575"/>
    </row>
    <row r="23" spans="2:24" s="20" customFormat="1" ht="25.5" customHeight="1" x14ac:dyDescent="0.2">
      <c r="B23" s="785" t="s">
        <v>125</v>
      </c>
      <c r="C23" s="786"/>
      <c r="D23" s="786"/>
      <c r="E23" s="786"/>
      <c r="F23" s="786"/>
      <c r="G23" s="786"/>
      <c r="H23" s="786"/>
      <c r="I23" s="786"/>
      <c r="J23" s="786"/>
      <c r="K23" s="786"/>
      <c r="L23" s="786"/>
      <c r="M23" s="786"/>
      <c r="N23" s="786"/>
      <c r="O23" s="787"/>
      <c r="P23" s="575"/>
      <c r="Q23" s="575"/>
      <c r="R23" s="575"/>
      <c r="S23" s="575"/>
      <c r="T23" s="575"/>
      <c r="U23" s="575"/>
      <c r="V23" s="575"/>
      <c r="W23" s="575"/>
      <c r="X23" s="575"/>
    </row>
    <row r="24" spans="2:24" s="18" customFormat="1" ht="29.25" customHeight="1" x14ac:dyDescent="0.2">
      <c r="B24" s="751" t="s">
        <v>466</v>
      </c>
      <c r="C24" s="768" t="s">
        <v>35</v>
      </c>
      <c r="D24" s="759" t="s">
        <v>42</v>
      </c>
      <c r="E24" s="760"/>
      <c r="F24" s="751" t="s">
        <v>81</v>
      </c>
      <c r="G24" s="751" t="s">
        <v>82</v>
      </c>
      <c r="H24" s="751" t="s">
        <v>93</v>
      </c>
      <c r="I24" s="751" t="s">
        <v>287</v>
      </c>
      <c r="J24" s="751" t="s">
        <v>288</v>
      </c>
      <c r="K24" s="751" t="s">
        <v>289</v>
      </c>
      <c r="L24" s="782" t="s">
        <v>12</v>
      </c>
      <c r="M24" s="783"/>
      <c r="N24" s="783"/>
      <c r="O24" s="784"/>
      <c r="P24" s="618"/>
      <c r="Q24" s="575"/>
      <c r="R24" s="618"/>
      <c r="S24" s="618"/>
      <c r="T24" s="618"/>
      <c r="U24" s="618"/>
      <c r="V24" s="618"/>
      <c r="W24" s="618"/>
      <c r="X24" s="618"/>
    </row>
    <row r="25" spans="2:24" s="18" customFormat="1" ht="45" customHeight="1" thickBot="1" x14ac:dyDescent="0.25">
      <c r="B25" s="761"/>
      <c r="C25" s="769"/>
      <c r="D25" s="657" t="s">
        <v>78</v>
      </c>
      <c r="E25" s="658" t="s">
        <v>79</v>
      </c>
      <c r="F25" s="761"/>
      <c r="G25" s="761"/>
      <c r="H25" s="761"/>
      <c r="I25" s="761"/>
      <c r="J25" s="761"/>
      <c r="K25" s="761"/>
      <c r="L25" s="617" t="s">
        <v>18</v>
      </c>
      <c r="M25" s="659" t="s">
        <v>43</v>
      </c>
      <c r="N25" s="659" t="s">
        <v>21</v>
      </c>
      <c r="O25" s="617" t="s">
        <v>19</v>
      </c>
      <c r="P25" s="618"/>
      <c r="Q25" s="618"/>
      <c r="R25" s="618"/>
      <c r="S25" s="618"/>
      <c r="T25" s="618"/>
      <c r="U25" s="618"/>
      <c r="V25" s="618"/>
      <c r="W25" s="618"/>
      <c r="X25" s="618"/>
    </row>
    <row r="26" spans="2:24" s="18" customFormat="1" ht="78.75" customHeight="1" thickBot="1" x14ac:dyDescent="0.25">
      <c r="B26" s="660"/>
      <c r="C26" s="661">
        <f>D26+E26</f>
        <v>0</v>
      </c>
      <c r="D26" s="662"/>
      <c r="E26" s="662"/>
      <c r="F26" s="647"/>
      <c r="G26" s="647"/>
      <c r="H26" s="647"/>
      <c r="I26" s="647"/>
      <c r="J26" s="647"/>
      <c r="K26" s="647"/>
      <c r="L26" s="24"/>
      <c r="M26" s="24"/>
      <c r="N26" s="394"/>
      <c r="O26" s="394"/>
      <c r="P26" s="618"/>
      <c r="Q26" s="618"/>
      <c r="R26" s="618"/>
      <c r="S26" s="618"/>
      <c r="T26" s="618"/>
      <c r="U26" s="618"/>
      <c r="V26" s="618"/>
      <c r="W26" s="618"/>
      <c r="X26" s="618"/>
    </row>
    <row r="27" spans="2:24" s="20" customFormat="1" ht="13.5" customHeight="1" x14ac:dyDescent="0.2">
      <c r="B27" s="575"/>
      <c r="C27" s="634"/>
      <c r="D27" s="634" t="s">
        <v>434</v>
      </c>
      <c r="E27" s="575"/>
      <c r="F27" s="575"/>
      <c r="G27" s="575"/>
      <c r="H27" s="575" t="s">
        <v>95</v>
      </c>
      <c r="I27" s="575"/>
      <c r="J27" s="575"/>
      <c r="K27" s="575"/>
      <c r="L27" s="575"/>
      <c r="M27" s="575"/>
      <c r="N27" s="575"/>
      <c r="O27" s="575"/>
      <c r="P27" s="575"/>
      <c r="Q27" s="618"/>
      <c r="R27" s="575"/>
      <c r="S27" s="575"/>
      <c r="T27" s="575"/>
      <c r="U27" s="575"/>
      <c r="V27" s="575"/>
      <c r="W27" s="575"/>
      <c r="X27" s="575"/>
    </row>
    <row r="28" spans="2:24" s="20" customFormat="1" ht="13.5" customHeight="1" x14ac:dyDescent="0.2">
      <c r="B28" s="634"/>
      <c r="C28" s="575"/>
      <c r="D28" s="25"/>
      <c r="E28" s="575"/>
      <c r="F28" s="575"/>
      <c r="G28" s="575"/>
      <c r="H28" s="575"/>
      <c r="I28" s="575"/>
      <c r="J28" s="575"/>
      <c r="K28" s="575"/>
      <c r="L28" s="575"/>
      <c r="M28" s="575"/>
      <c r="N28" s="575"/>
      <c r="O28" s="575"/>
      <c r="P28" s="575"/>
      <c r="Q28" s="575"/>
      <c r="R28" s="575"/>
      <c r="S28" s="575"/>
      <c r="T28" s="575"/>
      <c r="U28" s="575"/>
      <c r="V28" s="575"/>
      <c r="W28" s="575"/>
      <c r="X28" s="575"/>
    </row>
    <row r="29" spans="2:24" s="20" customFormat="1" x14ac:dyDescent="0.2">
      <c r="B29" s="575"/>
      <c r="C29" s="575"/>
      <c r="D29" s="575"/>
      <c r="E29" s="575"/>
      <c r="F29" s="575"/>
      <c r="G29" s="575"/>
      <c r="H29" s="575"/>
      <c r="I29" s="575"/>
      <c r="J29" s="575"/>
      <c r="K29" s="575"/>
      <c r="L29" s="575"/>
      <c r="M29" s="575"/>
      <c r="N29" s="575"/>
      <c r="O29" s="575"/>
      <c r="P29" s="575"/>
      <c r="Q29" s="575"/>
      <c r="R29" s="575"/>
      <c r="S29" s="575"/>
      <c r="T29" s="575"/>
      <c r="U29" s="575"/>
      <c r="V29" s="575"/>
      <c r="W29" s="575"/>
      <c r="X29" s="575"/>
    </row>
    <row r="30" spans="2:24" s="20" customFormat="1" ht="25.5" customHeight="1" x14ac:dyDescent="0.2">
      <c r="B30" s="785" t="s">
        <v>75</v>
      </c>
      <c r="C30" s="786"/>
      <c r="D30" s="786"/>
      <c r="E30" s="786"/>
      <c r="F30" s="786"/>
      <c r="G30" s="786"/>
      <c r="H30" s="786"/>
      <c r="I30" s="786"/>
      <c r="J30" s="786"/>
      <c r="K30" s="786"/>
      <c r="L30" s="786"/>
      <c r="M30" s="786"/>
      <c r="N30" s="786"/>
      <c r="O30" s="787"/>
      <c r="P30" s="575"/>
      <c r="Q30" s="575"/>
      <c r="R30" s="575"/>
      <c r="S30" s="575"/>
      <c r="T30" s="575"/>
      <c r="U30" s="575"/>
      <c r="V30" s="575"/>
      <c r="W30" s="575"/>
      <c r="X30" s="575"/>
    </row>
    <row r="31" spans="2:24" s="18" customFormat="1" ht="29.25" customHeight="1" x14ac:dyDescent="0.2">
      <c r="B31" s="751" t="s">
        <v>466</v>
      </c>
      <c r="C31" s="794" t="s">
        <v>35</v>
      </c>
      <c r="D31" s="756" t="s">
        <v>42</v>
      </c>
      <c r="E31" s="758"/>
      <c r="F31" s="752" t="s">
        <v>81</v>
      </c>
      <c r="G31" s="752" t="s">
        <v>82</v>
      </c>
      <c r="H31" s="752" t="s">
        <v>93</v>
      </c>
      <c r="I31" s="752" t="s">
        <v>287</v>
      </c>
      <c r="J31" s="752" t="s">
        <v>288</v>
      </c>
      <c r="K31" s="751" t="s">
        <v>289</v>
      </c>
      <c r="L31" s="791" t="s">
        <v>12</v>
      </c>
      <c r="M31" s="792"/>
      <c r="N31" s="792"/>
      <c r="O31" s="793"/>
      <c r="P31" s="618"/>
      <c r="Q31" s="575"/>
      <c r="R31" s="618"/>
      <c r="S31" s="618"/>
      <c r="T31" s="618"/>
      <c r="U31" s="618"/>
      <c r="V31" s="618"/>
      <c r="W31" s="618"/>
      <c r="X31" s="618"/>
    </row>
    <row r="32" spans="2:24" s="18" customFormat="1" ht="45" customHeight="1" thickBot="1" x14ac:dyDescent="0.25">
      <c r="B32" s="761"/>
      <c r="C32" s="769"/>
      <c r="D32" s="657" t="s">
        <v>78</v>
      </c>
      <c r="E32" s="658" t="s">
        <v>79</v>
      </c>
      <c r="F32" s="761"/>
      <c r="G32" s="761"/>
      <c r="H32" s="761"/>
      <c r="I32" s="761"/>
      <c r="J32" s="761"/>
      <c r="K32" s="761"/>
      <c r="L32" s="657" t="s">
        <v>18</v>
      </c>
      <c r="M32" s="665" t="s">
        <v>43</v>
      </c>
      <c r="N32" s="665" t="s">
        <v>21</v>
      </c>
      <c r="O32" s="657" t="s">
        <v>19</v>
      </c>
      <c r="P32" s="618"/>
      <c r="Q32" s="618"/>
      <c r="R32" s="618"/>
      <c r="S32" s="618"/>
      <c r="T32" s="618"/>
      <c r="U32" s="618"/>
      <c r="V32" s="618"/>
      <c r="W32" s="618"/>
      <c r="X32" s="618"/>
    </row>
    <row r="33" spans="2:24" s="18" customFormat="1" ht="78.75" customHeight="1" thickBot="1" x14ac:dyDescent="0.25">
      <c r="B33" s="660"/>
      <c r="C33" s="661">
        <f>D33+E33</f>
        <v>0</v>
      </c>
      <c r="D33" s="662"/>
      <c r="E33" s="662"/>
      <c r="F33" s="647"/>
      <c r="G33" s="647"/>
      <c r="H33" s="647"/>
      <c r="I33" s="647"/>
      <c r="J33" s="647"/>
      <c r="K33" s="647"/>
      <c r="L33" s="394"/>
      <c r="M33" s="394"/>
      <c r="N33" s="394"/>
      <c r="O33" s="394"/>
      <c r="P33" s="618"/>
      <c r="Q33" s="618"/>
      <c r="R33" s="618"/>
      <c r="S33" s="618"/>
      <c r="T33" s="618"/>
      <c r="U33" s="618"/>
      <c r="V33" s="618"/>
      <c r="W33" s="618"/>
      <c r="X33" s="618"/>
    </row>
    <row r="34" spans="2:24" s="20" customFormat="1" ht="13.5" customHeight="1" x14ac:dyDescent="0.2">
      <c r="B34" s="575"/>
      <c r="C34" s="634"/>
      <c r="D34" s="634" t="s">
        <v>434</v>
      </c>
      <c r="E34" s="575"/>
      <c r="F34" s="575"/>
      <c r="G34" s="575"/>
      <c r="H34" s="575" t="s">
        <v>95</v>
      </c>
      <c r="I34" s="575"/>
      <c r="J34" s="575"/>
      <c r="K34" s="575"/>
      <c r="L34" s="575"/>
      <c r="M34" s="575"/>
      <c r="N34" s="575"/>
      <c r="O34" s="575"/>
      <c r="P34" s="575"/>
      <c r="Q34" s="618"/>
      <c r="R34" s="575" t="s">
        <v>34</v>
      </c>
      <c r="S34" s="575"/>
      <c r="T34" s="575"/>
      <c r="U34" s="575"/>
      <c r="V34" s="575"/>
      <c r="W34" s="575"/>
      <c r="X34" s="575"/>
    </row>
    <row r="35" spans="2:24" s="20" customFormat="1" ht="13.5" customHeight="1" x14ac:dyDescent="0.2">
      <c r="B35" s="634"/>
      <c r="C35" s="575"/>
      <c r="D35" s="25"/>
      <c r="E35" s="575"/>
      <c r="F35" s="575"/>
      <c r="G35" s="575"/>
      <c r="H35" s="575"/>
      <c r="I35" s="575"/>
      <c r="J35" s="575"/>
      <c r="K35" s="575"/>
      <c r="L35" s="575"/>
      <c r="M35" s="575"/>
      <c r="N35" s="575"/>
      <c r="O35" s="575"/>
      <c r="P35" s="575"/>
      <c r="Q35" s="575"/>
      <c r="R35" s="575"/>
      <c r="S35" s="575"/>
      <c r="T35" s="575"/>
      <c r="U35" s="575"/>
      <c r="V35" s="575"/>
      <c r="W35" s="575"/>
      <c r="X35" s="575"/>
    </row>
    <row r="36" spans="2:24" s="20" customFormat="1" x14ac:dyDescent="0.2">
      <c r="B36" s="575"/>
      <c r="C36" s="575"/>
      <c r="D36" s="575"/>
      <c r="E36" s="575"/>
      <c r="F36" s="575"/>
      <c r="G36" s="575"/>
      <c r="H36" s="575"/>
      <c r="I36" s="575"/>
      <c r="J36" s="575"/>
      <c r="K36" s="575"/>
      <c r="L36" s="575"/>
      <c r="M36" s="575"/>
      <c r="N36" s="575"/>
      <c r="O36" s="575"/>
      <c r="P36" s="575"/>
      <c r="Q36" s="575"/>
      <c r="R36" s="575"/>
      <c r="S36" s="575"/>
      <c r="T36" s="575"/>
      <c r="U36" s="575"/>
      <c r="V36" s="575"/>
      <c r="W36" s="575"/>
      <c r="X36" s="575"/>
    </row>
    <row r="37" spans="2:24" s="20" customFormat="1" ht="13.5" customHeight="1" x14ac:dyDescent="0.2">
      <c r="B37" s="753" t="s">
        <v>80</v>
      </c>
      <c r="C37" s="754"/>
      <c r="D37" s="754"/>
      <c r="E37" s="755"/>
      <c r="F37" s="762" t="s">
        <v>246</v>
      </c>
      <c r="G37" s="763"/>
      <c r="H37" s="763"/>
      <c r="I37" s="763"/>
      <c r="J37" s="763"/>
      <c r="K37" s="764"/>
      <c r="L37" s="788" t="s">
        <v>247</v>
      </c>
      <c r="M37" s="789"/>
      <c r="N37" s="789"/>
      <c r="O37" s="789"/>
      <c r="P37" s="790"/>
      <c r="Q37" s="673"/>
      <c r="R37" s="666"/>
      <c r="S37" s="575"/>
      <c r="T37" s="575"/>
      <c r="U37" s="575"/>
      <c r="V37" s="575"/>
      <c r="W37" s="575"/>
      <c r="X37" s="575"/>
    </row>
    <row r="38" spans="2:24" s="18" customFormat="1" ht="45" customHeight="1" x14ac:dyDescent="0.2">
      <c r="B38" s="756"/>
      <c r="C38" s="757"/>
      <c r="D38" s="757"/>
      <c r="E38" s="758"/>
      <c r="F38" s="765"/>
      <c r="G38" s="766"/>
      <c r="H38" s="766"/>
      <c r="I38" s="766"/>
      <c r="J38" s="766"/>
      <c r="K38" s="767"/>
      <c r="L38" s="765"/>
      <c r="M38" s="766"/>
      <c r="N38" s="766"/>
      <c r="O38" s="766"/>
      <c r="P38" s="767"/>
      <c r="Q38" s="674"/>
      <c r="R38" s="666"/>
      <c r="S38" s="618"/>
      <c r="T38" s="618"/>
      <c r="U38" s="618"/>
      <c r="V38" s="618"/>
      <c r="W38" s="618"/>
      <c r="X38" s="618"/>
    </row>
    <row r="39" spans="2:24" s="18" customFormat="1" ht="45" customHeight="1" thickBot="1" x14ac:dyDescent="0.25">
      <c r="B39" s="617" t="s">
        <v>83</v>
      </c>
      <c r="C39" s="667" t="s">
        <v>84</v>
      </c>
      <c r="D39" s="667" t="s">
        <v>84</v>
      </c>
      <c r="E39" s="667" t="s">
        <v>328</v>
      </c>
      <c r="F39" s="622" t="s">
        <v>242</v>
      </c>
      <c r="G39" s="617" t="s">
        <v>243</v>
      </c>
      <c r="H39" s="617" t="s">
        <v>244</v>
      </c>
      <c r="I39" s="622" t="s">
        <v>245</v>
      </c>
      <c r="J39" s="622" t="s">
        <v>249</v>
      </c>
      <c r="K39" s="622" t="s">
        <v>250</v>
      </c>
      <c r="L39" s="668" t="s">
        <v>242</v>
      </c>
      <c r="M39" s="659" t="s">
        <v>243</v>
      </c>
      <c r="N39" s="659" t="s">
        <v>244</v>
      </c>
      <c r="O39" s="668" t="s">
        <v>245</v>
      </c>
      <c r="P39" s="668" t="s">
        <v>249</v>
      </c>
      <c r="Q39" s="675" t="s">
        <v>435</v>
      </c>
      <c r="R39" s="618"/>
      <c r="S39" s="618"/>
      <c r="T39" s="618"/>
      <c r="U39" s="618"/>
      <c r="V39" s="618"/>
      <c r="W39" s="618"/>
      <c r="X39" s="618"/>
    </row>
    <row r="40" spans="2:24" s="18" customFormat="1" ht="78.75" customHeight="1" thickBot="1" x14ac:dyDescent="0.25">
      <c r="B40" s="647"/>
      <c r="C40" s="647"/>
      <c r="D40" s="647"/>
      <c r="E40" s="648"/>
      <c r="F40" s="669"/>
      <c r="G40" s="669"/>
      <c r="H40" s="669"/>
      <c r="I40" s="670"/>
      <c r="J40" s="647"/>
      <c r="K40" s="671"/>
      <c r="L40" s="669"/>
      <c r="M40" s="669"/>
      <c r="N40" s="669"/>
      <c r="O40" s="670"/>
      <c r="P40" s="647"/>
      <c r="Q40" s="669"/>
      <c r="R40" s="618"/>
      <c r="S40" s="618"/>
      <c r="T40" s="618"/>
      <c r="U40" s="618"/>
      <c r="V40" s="618"/>
      <c r="W40" s="618"/>
      <c r="X40" s="618"/>
    </row>
    <row r="41" spans="2:24" s="20" customFormat="1" ht="13.5" customHeight="1" x14ac:dyDescent="0.2">
      <c r="B41" s="575"/>
      <c r="C41" s="575"/>
      <c r="D41" s="575"/>
      <c r="E41" s="575"/>
      <c r="F41" s="575"/>
      <c r="G41" s="575"/>
      <c r="H41" s="575"/>
      <c r="I41" s="575"/>
      <c r="J41" s="575"/>
      <c r="K41" s="575"/>
      <c r="L41" s="575"/>
      <c r="M41" s="634" t="s">
        <v>50</v>
      </c>
      <c r="N41" s="575"/>
      <c r="O41" s="575"/>
      <c r="P41" s="575"/>
      <c r="Q41" s="676"/>
      <c r="R41" s="575"/>
      <c r="S41" s="575"/>
      <c r="T41" s="575"/>
      <c r="U41" s="575"/>
      <c r="V41" s="575"/>
      <c r="W41" s="575"/>
      <c r="X41" s="575"/>
    </row>
    <row r="42" spans="2:24" s="20" customFormat="1" ht="13.5" customHeight="1" x14ac:dyDescent="0.2">
      <c r="B42" s="575"/>
      <c r="C42" s="575"/>
      <c r="D42" s="575"/>
      <c r="E42" s="575"/>
      <c r="F42" s="575"/>
      <c r="G42" s="575"/>
      <c r="H42" s="575"/>
      <c r="I42" s="575"/>
      <c r="J42" s="575"/>
      <c r="K42" s="575"/>
      <c r="L42" s="575"/>
      <c r="M42" s="575"/>
      <c r="N42" s="575"/>
      <c r="O42" s="575"/>
      <c r="P42" s="575"/>
      <c r="Q42" s="575"/>
      <c r="R42" s="575"/>
      <c r="S42" s="575"/>
      <c r="T42" s="575"/>
      <c r="U42" s="575"/>
      <c r="V42" s="575"/>
      <c r="W42" s="575"/>
      <c r="X42" s="575"/>
    </row>
    <row r="43" spans="2:24" s="20" customFormat="1" x14ac:dyDescent="0.2">
      <c r="B43" s="575"/>
      <c r="C43" s="575"/>
      <c r="D43" s="575"/>
      <c r="E43" s="575"/>
      <c r="F43" s="575"/>
      <c r="G43" s="575"/>
      <c r="H43" s="575"/>
      <c r="I43" s="575"/>
      <c r="J43" s="575"/>
      <c r="K43" s="575"/>
      <c r="L43" s="575"/>
      <c r="M43" s="575"/>
      <c r="N43" s="575"/>
      <c r="O43" s="575"/>
      <c r="P43" s="575"/>
      <c r="Q43" s="575"/>
      <c r="R43" s="575"/>
      <c r="S43" s="575"/>
      <c r="T43" s="575"/>
      <c r="U43" s="575"/>
      <c r="V43" s="575"/>
      <c r="W43" s="575"/>
      <c r="X43" s="575"/>
    </row>
    <row r="44" spans="2:24" s="9" customFormat="1" ht="45" customHeight="1" x14ac:dyDescent="0.2">
      <c r="B44" s="759" t="s">
        <v>375</v>
      </c>
      <c r="C44" s="760"/>
      <c r="D44" s="759" t="s">
        <v>60</v>
      </c>
      <c r="E44" s="770"/>
      <c r="F44" s="770"/>
      <c r="G44" s="760"/>
      <c r="H44" s="751" t="s">
        <v>88</v>
      </c>
      <c r="I44" s="751" t="s">
        <v>87</v>
      </c>
      <c r="J44" s="618"/>
      <c r="K44" s="618"/>
      <c r="L44" s="618"/>
      <c r="M44" s="618"/>
      <c r="N44" s="618"/>
      <c r="O44" s="618"/>
      <c r="P44" s="618"/>
      <c r="Q44" s="575"/>
      <c r="R44" s="618"/>
      <c r="S44" s="618"/>
      <c r="T44" s="618"/>
      <c r="U44" s="618"/>
      <c r="V44" s="618"/>
      <c r="W44" s="618"/>
      <c r="X44" s="618"/>
    </row>
    <row r="45" spans="2:24" s="9" customFormat="1" ht="60" customHeight="1" thickBot="1" x14ac:dyDescent="0.25">
      <c r="B45" s="659" t="s">
        <v>52</v>
      </c>
      <c r="C45" s="659" t="s">
        <v>53</v>
      </c>
      <c r="D45" s="665" t="s">
        <v>54</v>
      </c>
      <c r="E45" s="22" t="s">
        <v>327</v>
      </c>
      <c r="F45" s="23" t="s">
        <v>377</v>
      </c>
      <c r="G45" s="22" t="s">
        <v>66</v>
      </c>
      <c r="H45" s="761"/>
      <c r="I45" s="761"/>
      <c r="J45" s="618"/>
      <c r="K45" s="618"/>
      <c r="L45" s="618"/>
      <c r="M45" s="618"/>
      <c r="N45" s="618"/>
      <c r="O45" s="618"/>
      <c r="P45" s="618"/>
      <c r="Q45" s="618"/>
      <c r="R45" s="618"/>
      <c r="S45" s="618"/>
      <c r="T45" s="618"/>
      <c r="U45" s="618"/>
      <c r="V45" s="618"/>
      <c r="W45" s="618"/>
      <c r="X45" s="618"/>
    </row>
    <row r="46" spans="2:24" s="9" customFormat="1" ht="78.75" customHeight="1" thickBot="1" x14ac:dyDescent="0.25">
      <c r="B46" s="672"/>
      <c r="C46" s="672"/>
      <c r="D46" s="661">
        <f>SUM(E46:G46)</f>
        <v>0</v>
      </c>
      <c r="E46" s="648"/>
      <c r="F46" s="648"/>
      <c r="G46" s="648"/>
      <c r="H46" s="647"/>
      <c r="I46" s="647"/>
      <c r="J46" s="618"/>
      <c r="K46" s="618"/>
      <c r="L46" s="618"/>
      <c r="M46" s="618"/>
      <c r="N46" s="618"/>
      <c r="O46" s="618"/>
      <c r="P46" s="618"/>
      <c r="Q46" s="618"/>
      <c r="R46" s="618"/>
      <c r="S46" s="618"/>
      <c r="T46" s="618"/>
      <c r="U46" s="618"/>
      <c r="V46" s="618"/>
      <c r="W46" s="618"/>
      <c r="X46" s="618"/>
    </row>
    <row r="47" spans="2:24" s="5" customFormat="1" x14ac:dyDescent="0.2">
      <c r="B47" s="7" t="s">
        <v>376</v>
      </c>
      <c r="O47" s="7"/>
      <c r="Q47" s="9"/>
    </row>
    <row r="48" spans="2:24" s="5" customFormat="1" x14ac:dyDescent="0.2">
      <c r="B48" s="7"/>
    </row>
    <row r="49" spans="2:17" x14ac:dyDescent="0.2">
      <c r="Q49" s="5"/>
    </row>
    <row r="52" spans="2:17" x14ac:dyDescent="0.2">
      <c r="D52" s="7"/>
    </row>
    <row r="53" spans="2:17" ht="14.25" customHeight="1" x14ac:dyDescent="0.2"/>
    <row r="56" spans="2:17" x14ac:dyDescent="0.2">
      <c r="B56" s="9"/>
    </row>
    <row r="58" spans="2:17" x14ac:dyDescent="0.2">
      <c r="B58" s="9"/>
    </row>
    <row r="68" spans="2:2" x14ac:dyDescent="0.2">
      <c r="B68"/>
    </row>
    <row r="69" spans="2:2" x14ac:dyDescent="0.2">
      <c r="B69"/>
    </row>
    <row r="70" spans="2:2" x14ac:dyDescent="0.2">
      <c r="B70"/>
    </row>
    <row r="71" spans="2:2" x14ac:dyDescent="0.2">
      <c r="B71"/>
    </row>
    <row r="72" spans="2:2" x14ac:dyDescent="0.2">
      <c r="B72"/>
    </row>
    <row r="73" spans="2:2" x14ac:dyDescent="0.2">
      <c r="B73"/>
    </row>
    <row r="74" spans="2:2" x14ac:dyDescent="0.2">
      <c r="B74"/>
    </row>
    <row r="75" spans="2:2" x14ac:dyDescent="0.2">
      <c r="B75"/>
    </row>
    <row r="76" spans="2:2" x14ac:dyDescent="0.2">
      <c r="B76"/>
    </row>
    <row r="77" spans="2:2" x14ac:dyDescent="0.2">
      <c r="B77"/>
    </row>
    <row r="78" spans="2:2" x14ac:dyDescent="0.2">
      <c r="B78"/>
    </row>
    <row r="79" spans="2:2" x14ac:dyDescent="0.2">
      <c r="B79"/>
    </row>
  </sheetData>
  <mergeCells count="64">
    <mergeCell ref="L37:P38"/>
    <mergeCell ref="Q16:Q18"/>
    <mergeCell ref="D44:G44"/>
    <mergeCell ref="H44:H45"/>
    <mergeCell ref="C10:E10"/>
    <mergeCell ref="L31:O31"/>
    <mergeCell ref="K31:K32"/>
    <mergeCell ref="B30:O30"/>
    <mergeCell ref="B31:B32"/>
    <mergeCell ref="C31:C32"/>
    <mergeCell ref="D31:E31"/>
    <mergeCell ref="F31:F32"/>
    <mergeCell ref="G31:G32"/>
    <mergeCell ref="H31:H32"/>
    <mergeCell ref="I31:I32"/>
    <mergeCell ref="J31:J32"/>
    <mergeCell ref="L13:R13"/>
    <mergeCell ref="N10:P10"/>
    <mergeCell ref="L17:L18"/>
    <mergeCell ref="L24:O24"/>
    <mergeCell ref="M17:P17"/>
    <mergeCell ref="C16:P16"/>
    <mergeCell ref="K24:K25"/>
    <mergeCell ref="B23:O23"/>
    <mergeCell ref="F10:H10"/>
    <mergeCell ref="C17:C18"/>
    <mergeCell ref="D17:D18"/>
    <mergeCell ref="E17:F17"/>
    <mergeCell ref="G17:G18"/>
    <mergeCell ref="H17:H18"/>
    <mergeCell ref="I17:I18"/>
    <mergeCell ref="G24:G25"/>
    <mergeCell ref="H24:H25"/>
    <mergeCell ref="B4:B5"/>
    <mergeCell ref="H4:H5"/>
    <mergeCell ref="D4:F4"/>
    <mergeCell ref="C4:C5"/>
    <mergeCell ref="B10:B11"/>
    <mergeCell ref="T4:W4"/>
    <mergeCell ref="R4:R5"/>
    <mergeCell ref="Q4:Q5"/>
    <mergeCell ref="G4:G5"/>
    <mergeCell ref="S4:S5"/>
    <mergeCell ref="O4:O5"/>
    <mergeCell ref="I4:K4"/>
    <mergeCell ref="P4:P5"/>
    <mergeCell ref="M4:N4"/>
    <mergeCell ref="L4:L5"/>
    <mergeCell ref="Q12:X12"/>
    <mergeCell ref="B16:B18"/>
    <mergeCell ref="B37:E38"/>
    <mergeCell ref="L10:M10"/>
    <mergeCell ref="I44:I45"/>
    <mergeCell ref="B24:B25"/>
    <mergeCell ref="B44:C44"/>
    <mergeCell ref="F37:K38"/>
    <mergeCell ref="J17:J18"/>
    <mergeCell ref="C24:C25"/>
    <mergeCell ref="D24:E24"/>
    <mergeCell ref="F24:F25"/>
    <mergeCell ref="I24:I25"/>
    <mergeCell ref="J24:J25"/>
    <mergeCell ref="K17:K18"/>
    <mergeCell ref="I10:K10"/>
  </mergeCells>
  <phoneticPr fontId="2"/>
  <conditionalFormatting sqref="F6">
    <cfRule type="expression" dxfId="21" priority="1" stopIfTrue="1">
      <formula>F$5="-"</formula>
    </cfRule>
  </conditionalFormatting>
  <dataValidations count="7">
    <dataValidation type="list" allowBlank="1" showInputMessage="1" showErrorMessage="1" sqref="B12 P40 J40 F12 G19:H19 F26:G26 H46:I46 F33:G33 L19 K26 K33 B40:D40">
      <formula1>"有,無"</formula1>
    </dataValidation>
    <dataValidation type="list" allowBlank="1" showInputMessage="1" showErrorMessage="1" prompt="職業紹介権がある場合は、許可証の写しを添付してください" sqref="B46:C46">
      <formula1>"○"</formula1>
    </dataValidation>
    <dataValidation allowBlank="1" showInputMessage="1" showErrorMessage="1" prompt="ホームページの写し等資格の概要がわかる書類を添付してください" sqref="L26:O26 M19:P19 L33:O33"/>
    <dataValidation type="list" allowBlank="1" showInputMessage="1" showErrorMessage="1" sqref="D6:F6">
      <formula1>"○"</formula1>
    </dataValidation>
    <dataValidation type="list" allowBlank="1" showInputMessage="1" showErrorMessage="1" sqref="I12:J12 L12:M12">
      <formula1>"可,不可"</formula1>
    </dataValidation>
    <dataValidation type="list" allowBlank="1" showInputMessage="1" showErrorMessage="1" sqref="N12">
      <formula1>"平日,土日祝も含む"</formula1>
    </dataValidation>
    <dataValidation type="list" allowBlank="1" showInputMessage="1" showErrorMessage="1" sqref="Q19">
      <formula1>",　,有,無"</formula1>
    </dataValidation>
  </dataValidations>
  <pageMargins left="0.35433070866141736" right="0.19685039370078741" top="0.55118110236220474" bottom="0.19685039370078741" header="0.39370078740157483" footer="0.19685039370078741"/>
  <pageSetup paperSize="9" scale="39" orientation="portrait" horizontalDpi="300" r:id="rId1"/>
  <headerFooter alignWithMargins="0">
    <oddHeader>&amp;R&amp;10&amp;F&amp;A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0"/>
  <sheetViews>
    <sheetView showGridLines="0" view="pageBreakPreview" zoomScaleNormal="100" workbookViewId="0">
      <selection activeCell="A7" sqref="A7"/>
    </sheetView>
  </sheetViews>
  <sheetFormatPr defaultColWidth="9" defaultRowHeight="13.2" x14ac:dyDescent="0.2"/>
  <cols>
    <col min="1" max="1" width="26.33203125" style="352" customWidth="1"/>
    <col min="2" max="2" width="17.77734375" style="352" customWidth="1"/>
    <col min="3" max="3" width="12.21875" style="352" customWidth="1"/>
    <col min="4" max="4" width="16.6640625" style="352" bestFit="1" customWidth="1"/>
    <col min="5" max="5" width="13.6640625" style="352" customWidth="1"/>
    <col min="6" max="16384" width="9" style="352"/>
  </cols>
  <sheetData>
    <row r="1" spans="1:6" ht="25.5" customHeight="1" x14ac:dyDescent="0.2">
      <c r="A1" s="990" t="s">
        <v>363</v>
      </c>
      <c r="B1" s="990"/>
      <c r="C1" s="990"/>
      <c r="D1" s="990"/>
      <c r="E1" s="990"/>
      <c r="F1" s="351"/>
    </row>
    <row r="2" spans="1:6" ht="25.5" customHeight="1" x14ac:dyDescent="0.2">
      <c r="A2" s="353"/>
      <c r="B2" s="353"/>
      <c r="C2" s="353"/>
      <c r="D2" s="353"/>
      <c r="E2" s="353"/>
      <c r="F2" s="351"/>
    </row>
    <row r="3" spans="1:6" s="355" customFormat="1" ht="14.4" x14ac:dyDescent="0.2">
      <c r="A3" s="354" t="s">
        <v>468</v>
      </c>
      <c r="B3" s="991">
        <f>入力表!B33</f>
        <v>0</v>
      </c>
      <c r="C3" s="991"/>
      <c r="D3" s="991"/>
      <c r="E3" s="991"/>
    </row>
    <row r="4" spans="1:6" s="355" customFormat="1" ht="19.5" customHeight="1" thickBot="1" x14ac:dyDescent="0.25">
      <c r="A4" s="354" t="s">
        <v>291</v>
      </c>
      <c r="B4" s="356">
        <f>入力表!G6</f>
        <v>0</v>
      </c>
    </row>
    <row r="5" spans="1:6" s="355" customFormat="1" ht="32.1" customHeight="1" thickBot="1" x14ac:dyDescent="0.25">
      <c r="A5" s="357" t="s">
        <v>292</v>
      </c>
      <c r="B5" s="358" t="s">
        <v>293</v>
      </c>
      <c r="C5" s="359" t="s">
        <v>294</v>
      </c>
      <c r="D5" s="359" t="s">
        <v>295</v>
      </c>
      <c r="E5" s="360" t="s">
        <v>5</v>
      </c>
    </row>
    <row r="6" spans="1:6" s="355" customFormat="1" ht="32.1" customHeight="1" thickBot="1" x14ac:dyDescent="0.25">
      <c r="A6" s="736" t="s">
        <v>296</v>
      </c>
      <c r="B6" s="737" t="s">
        <v>297</v>
      </c>
      <c r="C6" s="738">
        <v>1000</v>
      </c>
      <c r="D6" s="738">
        <v>1000</v>
      </c>
      <c r="E6" s="739" t="s">
        <v>298</v>
      </c>
    </row>
    <row r="7" spans="1:6" s="365" customFormat="1" ht="32.1" customHeight="1" thickTop="1" x14ac:dyDescent="0.2">
      <c r="A7" s="361"/>
      <c r="B7" s="362"/>
      <c r="C7" s="363"/>
      <c r="D7" s="363"/>
      <c r="E7" s="364"/>
    </row>
    <row r="8" spans="1:6" s="365" customFormat="1" ht="32.1" customHeight="1" x14ac:dyDescent="0.2">
      <c r="A8" s="366"/>
      <c r="B8" s="367"/>
      <c r="C8" s="368"/>
      <c r="D8" s="368"/>
      <c r="E8" s="369"/>
    </row>
    <row r="9" spans="1:6" s="365" customFormat="1" ht="32.1" customHeight="1" x14ac:dyDescent="0.2">
      <c r="A9" s="366"/>
      <c r="B9" s="367"/>
      <c r="C9" s="368"/>
      <c r="D9" s="368"/>
      <c r="E9" s="369"/>
    </row>
    <row r="10" spans="1:6" s="365" customFormat="1" ht="32.1" customHeight="1" x14ac:dyDescent="0.2">
      <c r="A10" s="366"/>
      <c r="B10" s="367"/>
      <c r="C10" s="368"/>
      <c r="D10" s="368"/>
      <c r="E10" s="370"/>
    </row>
    <row r="11" spans="1:6" s="365" customFormat="1" ht="32.1" customHeight="1" x14ac:dyDescent="0.2">
      <c r="A11" s="366"/>
      <c r="B11" s="367"/>
      <c r="C11" s="368"/>
      <c r="D11" s="368"/>
      <c r="E11" s="370"/>
    </row>
    <row r="12" spans="1:6" s="365" customFormat="1" ht="32.1" customHeight="1" x14ac:dyDescent="0.2">
      <c r="A12" s="366"/>
      <c r="B12" s="367"/>
      <c r="C12" s="368"/>
      <c r="D12" s="368"/>
      <c r="E12" s="370"/>
    </row>
    <row r="13" spans="1:6" s="365" customFormat="1" ht="32.1" customHeight="1" thickBot="1" x14ac:dyDescent="0.25">
      <c r="A13" s="371" t="s">
        <v>299</v>
      </c>
      <c r="B13" s="372"/>
      <c r="C13" s="373"/>
      <c r="D13" s="373"/>
      <c r="E13" s="374"/>
    </row>
    <row r="14" spans="1:6" s="365" customFormat="1" ht="32.1" customHeight="1" thickTop="1" thickBot="1" x14ac:dyDescent="0.25">
      <c r="A14" s="375" t="s">
        <v>300</v>
      </c>
      <c r="B14" s="376"/>
      <c r="C14" s="377"/>
      <c r="D14" s="377">
        <f>SUM(D7:D13)</f>
        <v>0</v>
      </c>
      <c r="E14" s="378" t="s">
        <v>301</v>
      </c>
    </row>
    <row r="15" spans="1:6" s="365" customFormat="1" x14ac:dyDescent="0.2"/>
    <row r="16" spans="1:6" s="365" customFormat="1" ht="20.100000000000001" customHeight="1" x14ac:dyDescent="0.2">
      <c r="A16" s="365" t="s">
        <v>302</v>
      </c>
    </row>
    <row r="17" spans="1:1" s="355" customFormat="1" ht="19.5" customHeight="1" x14ac:dyDescent="0.2">
      <c r="A17" s="365" t="s">
        <v>303</v>
      </c>
    </row>
    <row r="18" spans="1:1" s="355" customFormat="1" ht="19.5" customHeight="1" x14ac:dyDescent="0.2">
      <c r="A18" s="365" t="s">
        <v>304</v>
      </c>
    </row>
    <row r="19" spans="1:1" s="365" customFormat="1" ht="20.100000000000001" customHeight="1" x14ac:dyDescent="0.2">
      <c r="A19" s="365" t="s">
        <v>305</v>
      </c>
    </row>
    <row r="20" spans="1:1" s="355" customFormat="1" ht="19.5" customHeight="1" x14ac:dyDescent="0.2">
      <c r="A20" s="365"/>
    </row>
    <row r="21" spans="1:1" s="355" customFormat="1" x14ac:dyDescent="0.2"/>
    <row r="22" spans="1:1" s="355" customFormat="1" x14ac:dyDescent="0.2"/>
    <row r="23" spans="1:1" s="355" customFormat="1" x14ac:dyDescent="0.2"/>
    <row r="24" spans="1:1" s="355" customFormat="1" x14ac:dyDescent="0.2"/>
    <row r="25" spans="1:1" s="355" customFormat="1" x14ac:dyDescent="0.2"/>
    <row r="26" spans="1:1" s="355" customFormat="1" x14ac:dyDescent="0.2"/>
    <row r="27" spans="1:1" s="355" customFormat="1" x14ac:dyDescent="0.2"/>
    <row r="28" spans="1:1" s="355" customFormat="1" x14ac:dyDescent="0.2"/>
    <row r="29" spans="1:1" s="355" customFormat="1" x14ac:dyDescent="0.2"/>
    <row r="30" spans="1:1" s="355" customFormat="1" x14ac:dyDescent="0.2"/>
    <row r="31" spans="1:1" s="355" customFormat="1" x14ac:dyDescent="0.2"/>
    <row r="32" spans="1:1" s="355" customFormat="1" x14ac:dyDescent="0.2"/>
    <row r="33" s="355" customFormat="1" x14ac:dyDescent="0.2"/>
    <row r="34" s="355" customFormat="1" x14ac:dyDescent="0.2"/>
    <row r="35" s="355" customFormat="1" x14ac:dyDescent="0.2"/>
    <row r="36" s="355" customFormat="1" x14ac:dyDescent="0.2"/>
    <row r="37" s="355" customFormat="1" x14ac:dyDescent="0.2"/>
    <row r="38" s="355" customFormat="1" x14ac:dyDescent="0.2"/>
    <row r="39" s="355" customFormat="1" x14ac:dyDescent="0.2"/>
    <row r="40" s="355" customFormat="1" x14ac:dyDescent="0.2"/>
    <row r="41" s="355" customFormat="1" x14ac:dyDescent="0.2"/>
    <row r="42" s="355" customFormat="1" x14ac:dyDescent="0.2"/>
    <row r="43" s="355" customFormat="1" x14ac:dyDescent="0.2"/>
    <row r="44" s="355" customFormat="1" x14ac:dyDescent="0.2"/>
    <row r="45" s="355" customFormat="1" x14ac:dyDescent="0.2"/>
    <row r="46" s="355" customFormat="1" x14ac:dyDescent="0.2"/>
    <row r="47" s="355" customFormat="1" x14ac:dyDescent="0.2"/>
    <row r="48" s="355" customFormat="1" x14ac:dyDescent="0.2"/>
    <row r="49" s="355" customFormat="1" x14ac:dyDescent="0.2"/>
    <row r="50" s="355" customFormat="1" x14ac:dyDescent="0.2"/>
    <row r="51" s="355" customFormat="1" x14ac:dyDescent="0.2"/>
    <row r="52" s="355" customFormat="1" x14ac:dyDescent="0.2"/>
    <row r="53" s="355" customFormat="1" x14ac:dyDescent="0.2"/>
    <row r="54" s="355" customFormat="1" x14ac:dyDescent="0.2"/>
    <row r="55" s="355" customFormat="1" x14ac:dyDescent="0.2"/>
    <row r="56" s="355" customFormat="1" x14ac:dyDescent="0.2"/>
    <row r="57" s="355" customFormat="1" x14ac:dyDescent="0.2"/>
    <row r="58" s="355" customFormat="1" x14ac:dyDescent="0.2"/>
    <row r="59" s="355" customFormat="1" x14ac:dyDescent="0.2"/>
    <row r="60" s="355" customFormat="1" x14ac:dyDescent="0.2"/>
    <row r="61" s="355" customFormat="1" x14ac:dyDescent="0.2"/>
    <row r="62" s="355" customFormat="1" x14ac:dyDescent="0.2"/>
    <row r="63" s="355" customFormat="1" x14ac:dyDescent="0.2"/>
    <row r="64" s="355" customFormat="1" x14ac:dyDescent="0.2"/>
    <row r="65" s="355" customFormat="1" x14ac:dyDescent="0.2"/>
    <row r="66" s="355" customFormat="1" x14ac:dyDescent="0.2"/>
    <row r="67" s="355" customFormat="1" x14ac:dyDescent="0.2"/>
    <row r="68" s="355" customFormat="1" x14ac:dyDescent="0.2"/>
    <row r="69" s="355" customFormat="1" x14ac:dyDescent="0.2"/>
    <row r="70" s="355" customFormat="1" x14ac:dyDescent="0.2"/>
    <row r="71" s="355" customFormat="1" x14ac:dyDescent="0.2"/>
    <row r="72" s="355" customFormat="1" x14ac:dyDescent="0.2"/>
    <row r="73" s="355" customFormat="1" x14ac:dyDescent="0.2"/>
    <row r="74" s="355" customFormat="1" x14ac:dyDescent="0.2"/>
    <row r="75" s="355" customFormat="1" x14ac:dyDescent="0.2"/>
    <row r="76" s="355" customFormat="1" x14ac:dyDescent="0.2"/>
    <row r="77" s="355" customFormat="1" x14ac:dyDescent="0.2"/>
    <row r="78" s="355" customFormat="1" x14ac:dyDescent="0.2"/>
    <row r="79" s="355" customFormat="1" x14ac:dyDescent="0.2"/>
    <row r="80" s="355" customFormat="1" x14ac:dyDescent="0.2"/>
    <row r="81" s="355" customFormat="1" x14ac:dyDescent="0.2"/>
    <row r="82" s="355" customFormat="1" x14ac:dyDescent="0.2"/>
    <row r="83" s="355" customFormat="1" x14ac:dyDescent="0.2"/>
    <row r="84" s="355" customFormat="1" x14ac:dyDescent="0.2"/>
    <row r="85" s="355" customFormat="1" x14ac:dyDescent="0.2"/>
    <row r="86" s="355" customFormat="1" x14ac:dyDescent="0.2"/>
    <row r="87" s="355" customFormat="1" x14ac:dyDescent="0.2"/>
    <row r="88" s="355" customFormat="1" x14ac:dyDescent="0.2"/>
    <row r="89" s="355" customFormat="1" x14ac:dyDescent="0.2"/>
    <row r="90" s="355" customFormat="1" x14ac:dyDescent="0.2"/>
    <row r="91" s="355" customFormat="1" x14ac:dyDescent="0.2"/>
    <row r="92" s="355" customFormat="1" x14ac:dyDescent="0.2"/>
    <row r="93" s="355" customFormat="1" x14ac:dyDescent="0.2"/>
    <row r="94" s="355" customFormat="1" x14ac:dyDescent="0.2"/>
    <row r="95" s="355" customFormat="1" x14ac:dyDescent="0.2"/>
    <row r="96" s="355" customFormat="1" x14ac:dyDescent="0.2"/>
    <row r="97" s="355" customFormat="1" x14ac:dyDescent="0.2"/>
    <row r="98" s="355" customFormat="1" x14ac:dyDescent="0.2"/>
    <row r="99" s="355" customFormat="1" x14ac:dyDescent="0.2"/>
    <row r="100" s="355" customFormat="1" x14ac:dyDescent="0.2"/>
    <row r="101" s="355" customFormat="1" x14ac:dyDescent="0.2"/>
    <row r="102" s="355" customFormat="1" x14ac:dyDescent="0.2"/>
    <row r="103" s="355" customFormat="1" x14ac:dyDescent="0.2"/>
    <row r="104" s="355" customFormat="1" x14ac:dyDescent="0.2"/>
    <row r="105" s="355" customFormat="1" x14ac:dyDescent="0.2"/>
    <row r="106" s="355" customFormat="1" x14ac:dyDescent="0.2"/>
    <row r="107" s="355" customFormat="1" x14ac:dyDescent="0.2"/>
    <row r="108" s="355" customFormat="1" x14ac:dyDescent="0.2"/>
    <row r="109" s="355" customFormat="1" x14ac:dyDescent="0.2"/>
    <row r="110" s="355" customFormat="1" x14ac:dyDescent="0.2"/>
    <row r="111" s="355" customFormat="1" x14ac:dyDescent="0.2"/>
    <row r="112" s="355" customFormat="1" x14ac:dyDescent="0.2"/>
    <row r="113" s="355" customFormat="1" x14ac:dyDescent="0.2"/>
    <row r="114" s="355" customFormat="1" x14ac:dyDescent="0.2"/>
    <row r="115" s="355" customFormat="1" x14ac:dyDescent="0.2"/>
    <row r="116" s="355" customFormat="1" x14ac:dyDescent="0.2"/>
    <row r="117" s="355" customFormat="1" x14ac:dyDescent="0.2"/>
    <row r="118" s="355" customFormat="1" x14ac:dyDescent="0.2"/>
    <row r="119" s="355" customFormat="1" x14ac:dyDescent="0.2"/>
    <row r="120" s="355" customFormat="1" x14ac:dyDescent="0.2"/>
    <row r="121" s="355" customFormat="1" x14ac:dyDescent="0.2"/>
    <row r="122" s="355" customFormat="1" x14ac:dyDescent="0.2"/>
    <row r="123" s="355" customFormat="1" x14ac:dyDescent="0.2"/>
    <row r="124" s="355" customFormat="1" x14ac:dyDescent="0.2"/>
    <row r="125" s="355" customFormat="1" x14ac:dyDescent="0.2"/>
    <row r="126" s="355" customFormat="1" x14ac:dyDescent="0.2"/>
    <row r="127" s="355" customFormat="1" x14ac:dyDescent="0.2"/>
    <row r="128" s="355" customFormat="1" x14ac:dyDescent="0.2"/>
    <row r="129" s="355" customFormat="1" x14ac:dyDescent="0.2"/>
    <row r="130" s="355" customFormat="1" x14ac:dyDescent="0.2"/>
    <row r="131" s="355" customFormat="1" x14ac:dyDescent="0.2"/>
    <row r="132" s="355" customFormat="1" x14ac:dyDescent="0.2"/>
    <row r="133" s="355" customFormat="1" x14ac:dyDescent="0.2"/>
    <row r="134" s="355" customFormat="1" x14ac:dyDescent="0.2"/>
    <row r="135" s="355" customFormat="1" x14ac:dyDescent="0.2"/>
    <row r="136" s="355" customFormat="1" x14ac:dyDescent="0.2"/>
    <row r="137" s="355" customFormat="1" x14ac:dyDescent="0.2"/>
    <row r="138" s="355" customFormat="1" x14ac:dyDescent="0.2"/>
    <row r="139" s="355" customFormat="1" x14ac:dyDescent="0.2"/>
    <row r="140" s="355" customFormat="1" x14ac:dyDescent="0.2"/>
    <row r="141" s="355" customFormat="1" x14ac:dyDescent="0.2"/>
    <row r="142" s="355" customFormat="1" x14ac:dyDescent="0.2"/>
    <row r="143" s="355" customFormat="1" x14ac:dyDescent="0.2"/>
    <row r="144" s="355" customFormat="1" x14ac:dyDescent="0.2"/>
    <row r="145" s="355" customFormat="1" x14ac:dyDescent="0.2"/>
    <row r="146" s="355" customFormat="1" x14ac:dyDescent="0.2"/>
    <row r="147" s="355" customFormat="1" x14ac:dyDescent="0.2"/>
    <row r="148" s="355" customFormat="1" x14ac:dyDescent="0.2"/>
    <row r="149" s="355" customFormat="1" x14ac:dyDescent="0.2"/>
    <row r="150" s="355" customFormat="1" x14ac:dyDescent="0.2"/>
    <row r="151" s="355" customFormat="1" x14ac:dyDescent="0.2"/>
    <row r="152" s="355" customFormat="1" x14ac:dyDescent="0.2"/>
    <row r="153" s="355" customFormat="1" x14ac:dyDescent="0.2"/>
    <row r="154" s="355" customFormat="1" x14ac:dyDescent="0.2"/>
    <row r="155" s="355" customFormat="1" x14ac:dyDescent="0.2"/>
    <row r="156" s="355" customFormat="1" x14ac:dyDescent="0.2"/>
    <row r="157" s="355" customFormat="1" x14ac:dyDescent="0.2"/>
    <row r="158" s="355" customFormat="1" x14ac:dyDescent="0.2"/>
    <row r="159" s="355" customFormat="1" x14ac:dyDescent="0.2"/>
    <row r="160" s="355" customFormat="1" x14ac:dyDescent="0.2"/>
    <row r="161" s="355" customFormat="1" x14ac:dyDescent="0.2"/>
    <row r="162" s="355" customFormat="1" x14ac:dyDescent="0.2"/>
    <row r="163" s="355" customFormat="1" x14ac:dyDescent="0.2"/>
    <row r="164" s="355" customFormat="1" x14ac:dyDescent="0.2"/>
    <row r="165" s="355" customFormat="1" x14ac:dyDescent="0.2"/>
    <row r="166" s="355" customFormat="1" x14ac:dyDescent="0.2"/>
    <row r="167" s="355" customFormat="1" x14ac:dyDescent="0.2"/>
    <row r="168" s="355" customFormat="1" x14ac:dyDescent="0.2"/>
    <row r="169" s="355" customFormat="1" x14ac:dyDescent="0.2"/>
    <row r="170" s="355" customFormat="1" x14ac:dyDescent="0.2"/>
    <row r="171" s="355" customFormat="1" x14ac:dyDescent="0.2"/>
    <row r="172" s="355" customFormat="1" x14ac:dyDescent="0.2"/>
    <row r="173" s="355" customFormat="1" x14ac:dyDescent="0.2"/>
    <row r="174" s="355" customFormat="1" x14ac:dyDescent="0.2"/>
    <row r="175" s="355" customFormat="1" x14ac:dyDescent="0.2"/>
    <row r="176" s="355" customFormat="1" x14ac:dyDescent="0.2"/>
    <row r="177" s="355" customFormat="1" x14ac:dyDescent="0.2"/>
    <row r="178" s="355" customFormat="1" x14ac:dyDescent="0.2"/>
    <row r="179" s="355" customFormat="1" x14ac:dyDescent="0.2"/>
    <row r="180" s="355" customFormat="1" x14ac:dyDescent="0.2"/>
    <row r="181" s="355" customFormat="1" x14ac:dyDescent="0.2"/>
    <row r="182" s="355" customFormat="1" x14ac:dyDescent="0.2"/>
    <row r="183" s="355" customFormat="1" x14ac:dyDescent="0.2"/>
    <row r="184" s="355" customFormat="1" x14ac:dyDescent="0.2"/>
    <row r="185" s="355" customFormat="1" x14ac:dyDescent="0.2"/>
    <row r="186" s="355" customFormat="1" x14ac:dyDescent="0.2"/>
    <row r="187" s="355" customFormat="1" x14ac:dyDescent="0.2"/>
    <row r="188" s="355" customFormat="1" x14ac:dyDescent="0.2"/>
    <row r="189" s="355" customFormat="1" x14ac:dyDescent="0.2"/>
    <row r="190" s="355" customFormat="1" x14ac:dyDescent="0.2"/>
    <row r="191" s="355" customFormat="1" x14ac:dyDescent="0.2"/>
    <row r="192" s="355" customFormat="1" x14ac:dyDescent="0.2"/>
    <row r="193" s="355" customFormat="1" x14ac:dyDescent="0.2"/>
    <row r="194" s="355" customFormat="1" x14ac:dyDescent="0.2"/>
    <row r="195" s="355" customFormat="1" x14ac:dyDescent="0.2"/>
    <row r="196" s="355" customFormat="1" x14ac:dyDescent="0.2"/>
    <row r="197" s="355" customFormat="1" x14ac:dyDescent="0.2"/>
    <row r="198" s="355" customFormat="1" x14ac:dyDescent="0.2"/>
    <row r="199" s="355" customFormat="1" x14ac:dyDescent="0.2"/>
    <row r="200" s="355" customFormat="1" x14ac:dyDescent="0.2"/>
    <row r="201" s="355" customFormat="1" x14ac:dyDescent="0.2"/>
    <row r="202" s="355" customFormat="1" x14ac:dyDescent="0.2"/>
    <row r="203" s="355" customFormat="1" x14ac:dyDescent="0.2"/>
    <row r="204" s="355" customFormat="1" x14ac:dyDescent="0.2"/>
    <row r="205" s="355" customFormat="1" x14ac:dyDescent="0.2"/>
    <row r="206" s="355" customFormat="1" x14ac:dyDescent="0.2"/>
    <row r="207" s="355" customFormat="1" x14ac:dyDescent="0.2"/>
    <row r="208" s="355" customFormat="1" x14ac:dyDescent="0.2"/>
    <row r="209" s="355" customFormat="1" x14ac:dyDescent="0.2"/>
    <row r="210" s="355" customFormat="1" x14ac:dyDescent="0.2"/>
    <row r="211" s="355" customFormat="1" x14ac:dyDescent="0.2"/>
    <row r="212" s="355" customFormat="1" x14ac:dyDescent="0.2"/>
    <row r="213" s="355" customFormat="1" x14ac:dyDescent="0.2"/>
    <row r="214" s="355" customFormat="1" x14ac:dyDescent="0.2"/>
    <row r="215" s="355" customFormat="1" x14ac:dyDescent="0.2"/>
    <row r="216" s="355" customFormat="1" x14ac:dyDescent="0.2"/>
    <row r="217" s="355" customFormat="1" x14ac:dyDescent="0.2"/>
    <row r="218" s="355" customFormat="1" x14ac:dyDescent="0.2"/>
    <row r="219" s="355" customFormat="1" x14ac:dyDescent="0.2"/>
    <row r="220" s="355" customFormat="1" x14ac:dyDescent="0.2"/>
    <row r="221" s="355" customFormat="1" x14ac:dyDescent="0.2"/>
    <row r="222" s="355" customFormat="1" x14ac:dyDescent="0.2"/>
    <row r="223" s="355" customFormat="1" x14ac:dyDescent="0.2"/>
    <row r="224" s="355" customFormat="1" x14ac:dyDescent="0.2"/>
    <row r="225" s="355" customFormat="1" x14ac:dyDescent="0.2"/>
    <row r="226" s="355" customFormat="1" x14ac:dyDescent="0.2"/>
    <row r="227" s="355" customFormat="1" x14ac:dyDescent="0.2"/>
    <row r="228" s="355" customFormat="1" x14ac:dyDescent="0.2"/>
    <row r="229" s="355" customFormat="1" x14ac:dyDescent="0.2"/>
    <row r="230" s="355" customFormat="1" x14ac:dyDescent="0.2"/>
    <row r="231" s="355" customFormat="1" x14ac:dyDescent="0.2"/>
    <row r="232" s="355" customFormat="1" x14ac:dyDescent="0.2"/>
    <row r="233" s="355" customFormat="1" x14ac:dyDescent="0.2"/>
    <row r="234" s="355" customFormat="1" x14ac:dyDescent="0.2"/>
    <row r="235" s="355" customFormat="1" x14ac:dyDescent="0.2"/>
    <row r="236" s="355" customFormat="1" x14ac:dyDescent="0.2"/>
    <row r="237" s="355" customFormat="1" x14ac:dyDescent="0.2"/>
    <row r="238" s="355" customFormat="1" x14ac:dyDescent="0.2"/>
    <row r="239" s="355" customFormat="1" x14ac:dyDescent="0.2"/>
    <row r="240" s="355" customFormat="1" x14ac:dyDescent="0.2"/>
    <row r="241" s="355" customFormat="1" x14ac:dyDescent="0.2"/>
    <row r="242" s="355" customFormat="1" x14ac:dyDescent="0.2"/>
    <row r="243" s="355" customFormat="1" x14ac:dyDescent="0.2"/>
    <row r="244" s="355" customFormat="1" x14ac:dyDescent="0.2"/>
    <row r="245" s="355" customFormat="1" x14ac:dyDescent="0.2"/>
    <row r="246" s="355" customFormat="1" x14ac:dyDescent="0.2"/>
    <row r="247" s="355" customFormat="1" x14ac:dyDescent="0.2"/>
    <row r="248" s="355" customFormat="1" x14ac:dyDescent="0.2"/>
    <row r="249" s="355" customFormat="1" x14ac:dyDescent="0.2"/>
    <row r="250" s="355" customFormat="1" x14ac:dyDescent="0.2"/>
    <row r="251" s="355" customFormat="1" x14ac:dyDescent="0.2"/>
    <row r="252" s="355" customFormat="1" x14ac:dyDescent="0.2"/>
    <row r="253" s="355" customFormat="1" x14ac:dyDescent="0.2"/>
    <row r="254" s="355" customFormat="1" x14ac:dyDescent="0.2"/>
    <row r="255" s="355" customFormat="1" x14ac:dyDescent="0.2"/>
    <row r="256" s="355" customFormat="1" x14ac:dyDescent="0.2"/>
    <row r="257" s="355" customFormat="1" x14ac:dyDescent="0.2"/>
    <row r="258" s="355" customFormat="1" x14ac:dyDescent="0.2"/>
    <row r="259" s="355" customFormat="1" x14ac:dyDescent="0.2"/>
    <row r="260" s="355" customFormat="1" x14ac:dyDescent="0.2"/>
    <row r="261" s="355" customFormat="1" x14ac:dyDescent="0.2"/>
    <row r="262" s="355" customFormat="1" x14ac:dyDescent="0.2"/>
    <row r="263" s="355" customFormat="1" x14ac:dyDescent="0.2"/>
    <row r="264" s="355" customFormat="1" x14ac:dyDescent="0.2"/>
    <row r="265" s="355" customFormat="1" x14ac:dyDescent="0.2"/>
    <row r="266" s="355" customFormat="1" x14ac:dyDescent="0.2"/>
    <row r="267" s="355" customFormat="1" x14ac:dyDescent="0.2"/>
    <row r="268" s="355" customFormat="1" x14ac:dyDescent="0.2"/>
    <row r="269" s="355" customFormat="1" x14ac:dyDescent="0.2"/>
    <row r="270" s="355" customFormat="1" x14ac:dyDescent="0.2"/>
    <row r="271" s="355" customFormat="1" x14ac:dyDescent="0.2"/>
    <row r="272" s="355" customFormat="1" x14ac:dyDescent="0.2"/>
    <row r="273" s="355" customFormat="1" x14ac:dyDescent="0.2"/>
    <row r="274" s="355" customFormat="1" x14ac:dyDescent="0.2"/>
    <row r="275" s="355" customFormat="1" x14ac:dyDescent="0.2"/>
    <row r="276" s="355" customFormat="1" x14ac:dyDescent="0.2"/>
    <row r="277" s="355" customFormat="1" x14ac:dyDescent="0.2"/>
    <row r="278" s="355" customFormat="1" x14ac:dyDescent="0.2"/>
    <row r="279" s="355" customFormat="1" x14ac:dyDescent="0.2"/>
    <row r="280" s="355" customFormat="1" x14ac:dyDescent="0.2"/>
    <row r="281" s="355" customFormat="1" x14ac:dyDescent="0.2"/>
    <row r="282" s="355" customFormat="1" x14ac:dyDescent="0.2"/>
    <row r="283" s="355" customFormat="1" x14ac:dyDescent="0.2"/>
    <row r="284" s="355" customFormat="1" x14ac:dyDescent="0.2"/>
    <row r="285" s="355" customFormat="1" x14ac:dyDescent="0.2"/>
    <row r="286" s="355" customFormat="1" x14ac:dyDescent="0.2"/>
    <row r="287" s="355" customFormat="1" x14ac:dyDescent="0.2"/>
    <row r="288" s="355" customFormat="1" x14ac:dyDescent="0.2"/>
    <row r="289" s="355" customFormat="1" x14ac:dyDescent="0.2"/>
    <row r="290" s="355" customFormat="1" x14ac:dyDescent="0.2"/>
    <row r="291" s="355" customFormat="1" x14ac:dyDescent="0.2"/>
    <row r="292" s="355" customFormat="1" x14ac:dyDescent="0.2"/>
    <row r="293" s="355" customFormat="1" x14ac:dyDescent="0.2"/>
    <row r="294" s="355" customFormat="1" x14ac:dyDescent="0.2"/>
    <row r="295" s="355" customFormat="1" x14ac:dyDescent="0.2"/>
    <row r="296" s="355" customFormat="1" x14ac:dyDescent="0.2"/>
    <row r="297" s="355" customFormat="1" x14ac:dyDescent="0.2"/>
    <row r="298" s="355" customFormat="1" x14ac:dyDescent="0.2"/>
    <row r="299" s="355" customFormat="1" x14ac:dyDescent="0.2"/>
    <row r="300" s="355" customFormat="1" x14ac:dyDescent="0.2"/>
    <row r="301" s="355" customFormat="1" x14ac:dyDescent="0.2"/>
    <row r="302" s="355" customFormat="1" x14ac:dyDescent="0.2"/>
    <row r="303" s="355" customFormat="1" x14ac:dyDescent="0.2"/>
    <row r="304" s="355" customFormat="1" x14ac:dyDescent="0.2"/>
    <row r="305" s="355" customFormat="1" x14ac:dyDescent="0.2"/>
    <row r="306" s="355" customFormat="1" x14ac:dyDescent="0.2"/>
    <row r="307" s="355" customFormat="1" x14ac:dyDescent="0.2"/>
    <row r="308" s="355" customFormat="1" x14ac:dyDescent="0.2"/>
    <row r="309" s="355" customFormat="1" x14ac:dyDescent="0.2"/>
    <row r="310" s="355" customFormat="1" x14ac:dyDescent="0.2"/>
    <row r="311" s="355" customFormat="1" x14ac:dyDescent="0.2"/>
    <row r="312" s="355" customFormat="1" x14ac:dyDescent="0.2"/>
    <row r="313" s="355" customFormat="1" x14ac:dyDescent="0.2"/>
    <row r="314" s="355" customFormat="1" x14ac:dyDescent="0.2"/>
    <row r="315" s="355" customFormat="1" x14ac:dyDescent="0.2"/>
    <row r="316" s="355" customFormat="1" x14ac:dyDescent="0.2"/>
    <row r="317" s="355" customFormat="1" x14ac:dyDescent="0.2"/>
    <row r="318" s="355" customFormat="1" x14ac:dyDescent="0.2"/>
    <row r="319" s="355" customFormat="1" x14ac:dyDescent="0.2"/>
    <row r="320" s="355" customFormat="1" x14ac:dyDescent="0.2"/>
    <row r="321" s="355" customFormat="1" x14ac:dyDescent="0.2"/>
    <row r="322" s="355" customFormat="1" x14ac:dyDescent="0.2"/>
    <row r="323" s="355" customFormat="1" x14ac:dyDescent="0.2"/>
    <row r="324" s="355" customFormat="1" x14ac:dyDescent="0.2"/>
    <row r="325" s="355" customFormat="1" x14ac:dyDescent="0.2"/>
    <row r="326" s="355" customFormat="1" x14ac:dyDescent="0.2"/>
    <row r="327" s="355" customFormat="1" x14ac:dyDescent="0.2"/>
    <row r="328" s="355" customFormat="1" x14ac:dyDescent="0.2"/>
    <row r="329" s="355" customFormat="1" x14ac:dyDescent="0.2"/>
    <row r="330" s="355" customFormat="1" x14ac:dyDescent="0.2"/>
    <row r="331" s="355" customFormat="1" x14ac:dyDescent="0.2"/>
    <row r="332" s="355" customFormat="1" x14ac:dyDescent="0.2"/>
    <row r="333" s="355" customFormat="1" x14ac:dyDescent="0.2"/>
    <row r="334" s="355" customFormat="1" x14ac:dyDescent="0.2"/>
    <row r="335" s="355" customFormat="1" x14ac:dyDescent="0.2"/>
    <row r="336" s="355" customFormat="1" x14ac:dyDescent="0.2"/>
    <row r="337" s="355" customFormat="1" x14ac:dyDescent="0.2"/>
    <row r="338" s="355" customFormat="1" x14ac:dyDescent="0.2"/>
    <row r="339" s="355" customFormat="1" x14ac:dyDescent="0.2"/>
    <row r="340" s="355" customFormat="1" x14ac:dyDescent="0.2"/>
    <row r="341" s="355" customFormat="1" x14ac:dyDescent="0.2"/>
    <row r="342" s="355" customFormat="1" x14ac:dyDescent="0.2"/>
    <row r="343" s="355" customFormat="1" x14ac:dyDescent="0.2"/>
    <row r="344" s="355" customFormat="1" x14ac:dyDescent="0.2"/>
    <row r="345" s="355" customFormat="1" x14ac:dyDescent="0.2"/>
    <row r="346" s="355" customFormat="1" x14ac:dyDescent="0.2"/>
    <row r="347" s="355" customFormat="1" x14ac:dyDescent="0.2"/>
    <row r="348" s="355" customFormat="1" x14ac:dyDescent="0.2"/>
    <row r="349" s="355" customFormat="1" x14ac:dyDescent="0.2"/>
    <row r="350" s="355" customFormat="1" x14ac:dyDescent="0.2"/>
    <row r="351" s="355" customFormat="1" x14ac:dyDescent="0.2"/>
    <row r="352" s="355" customFormat="1" x14ac:dyDescent="0.2"/>
    <row r="353" s="355" customFormat="1" x14ac:dyDescent="0.2"/>
    <row r="354" s="355" customFormat="1" x14ac:dyDescent="0.2"/>
    <row r="355" s="355" customFormat="1" x14ac:dyDescent="0.2"/>
    <row r="356" s="355" customFormat="1" x14ac:dyDescent="0.2"/>
    <row r="357" s="355" customFormat="1" x14ac:dyDescent="0.2"/>
    <row r="358" s="355" customFormat="1" x14ac:dyDescent="0.2"/>
    <row r="359" s="355" customFormat="1" x14ac:dyDescent="0.2"/>
    <row r="360" s="355" customFormat="1" x14ac:dyDescent="0.2"/>
    <row r="361" s="355" customFormat="1" x14ac:dyDescent="0.2"/>
    <row r="362" s="355" customFormat="1" x14ac:dyDescent="0.2"/>
    <row r="363" s="355" customFormat="1" x14ac:dyDescent="0.2"/>
    <row r="364" s="355" customFormat="1" x14ac:dyDescent="0.2"/>
    <row r="365" s="355" customFormat="1" x14ac:dyDescent="0.2"/>
    <row r="366" s="355" customFormat="1" x14ac:dyDescent="0.2"/>
    <row r="367" s="355" customFormat="1" x14ac:dyDescent="0.2"/>
    <row r="368" s="355" customFormat="1" x14ac:dyDescent="0.2"/>
    <row r="369" s="355" customFormat="1" x14ac:dyDescent="0.2"/>
    <row r="370" s="355" customFormat="1" x14ac:dyDescent="0.2"/>
    <row r="371" s="355" customFormat="1" x14ac:dyDescent="0.2"/>
    <row r="372" s="355" customFormat="1" x14ac:dyDescent="0.2"/>
    <row r="373" s="355" customFormat="1" x14ac:dyDescent="0.2"/>
    <row r="374" s="355" customFormat="1" x14ac:dyDescent="0.2"/>
    <row r="375" s="355" customFormat="1" x14ac:dyDescent="0.2"/>
    <row r="376" s="355" customFormat="1" x14ac:dyDescent="0.2"/>
    <row r="377" s="355" customFormat="1" x14ac:dyDescent="0.2"/>
    <row r="378" s="355" customFormat="1" x14ac:dyDescent="0.2"/>
    <row r="379" s="355" customFormat="1" x14ac:dyDescent="0.2"/>
    <row r="380" s="355" customFormat="1" x14ac:dyDescent="0.2"/>
    <row r="381" s="355" customFormat="1" x14ac:dyDescent="0.2"/>
    <row r="382" s="355" customFormat="1" x14ac:dyDescent="0.2"/>
    <row r="383" s="355" customFormat="1" x14ac:dyDescent="0.2"/>
    <row r="384" s="355" customFormat="1" x14ac:dyDescent="0.2"/>
    <row r="385" s="355" customFormat="1" x14ac:dyDescent="0.2"/>
    <row r="386" s="355" customFormat="1" x14ac:dyDescent="0.2"/>
    <row r="387" s="355" customFormat="1" x14ac:dyDescent="0.2"/>
    <row r="388" s="355" customFormat="1" x14ac:dyDescent="0.2"/>
    <row r="389" s="355" customFormat="1" x14ac:dyDescent="0.2"/>
    <row r="390" s="355" customFormat="1" x14ac:dyDescent="0.2"/>
  </sheetData>
  <mergeCells count="2">
    <mergeCell ref="A1:E1"/>
    <mergeCell ref="B3:E3"/>
  </mergeCells>
  <phoneticPr fontId="2"/>
  <printOptions horizontalCentered="1"/>
  <pageMargins left="0.78740157480314965" right="0.78740157480314965" top="0.98425196850393704" bottom="0.27559055118110237" header="0.51181102362204722" footer="0.51181102362204722"/>
  <pageSetup paperSize="9" scale="99" orientation="portrait" r:id="rId1"/>
  <headerFooter alignWithMargins="0">
    <oddHeader>&amp;R&amp;10&amp;F&amp;A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Zeros="0" view="pageBreakPreview" zoomScaleNormal="100" zoomScaleSheetLayoutView="100" workbookViewId="0">
      <selection activeCell="Q7" sqref="Q7"/>
    </sheetView>
  </sheetViews>
  <sheetFormatPr defaultColWidth="9" defaultRowHeight="13.2" x14ac:dyDescent="0.2"/>
  <cols>
    <col min="1" max="1" width="3.44140625" style="32" customWidth="1"/>
    <col min="2" max="2" width="13.109375" style="35" customWidth="1"/>
    <col min="3" max="3" width="9" style="32" customWidth="1"/>
    <col min="4" max="4" width="8.77734375" style="32" customWidth="1"/>
    <col min="5" max="5" width="7.21875" style="32" customWidth="1"/>
    <col min="6" max="6" width="5.109375" style="32" customWidth="1"/>
    <col min="7" max="7" width="9" style="32"/>
    <col min="8" max="8" width="7.6640625" style="32" customWidth="1"/>
    <col min="9" max="9" width="5.88671875" style="32" customWidth="1"/>
    <col min="10" max="10" width="7" style="32" customWidth="1"/>
    <col min="11" max="13" width="7.6640625" style="32" customWidth="1"/>
    <col min="14" max="14" width="4.77734375" style="32" customWidth="1"/>
    <col min="15" max="16384" width="9" style="32"/>
  </cols>
  <sheetData>
    <row r="1" spans="1:14" ht="21.75" customHeight="1" x14ac:dyDescent="0.2">
      <c r="A1" s="34" t="s">
        <v>364</v>
      </c>
    </row>
    <row r="2" spans="1:14" ht="14.25" customHeight="1" thickBot="1" x14ac:dyDescent="0.25"/>
    <row r="3" spans="1:14" ht="24.75" customHeight="1" x14ac:dyDescent="0.2">
      <c r="B3" s="171" t="s">
        <v>469</v>
      </c>
      <c r="C3" s="1015" t="str">
        <f>入力表!B6</f>
        <v>オンラインスキルアップ職業訓練（新型コロナウイルス感染症緊急対策）</v>
      </c>
      <c r="D3" s="1016"/>
      <c r="E3" s="1016"/>
      <c r="F3" s="1016"/>
      <c r="G3" s="1016"/>
      <c r="H3" s="1016"/>
      <c r="I3" s="1016"/>
      <c r="J3" s="1016"/>
      <c r="K3" s="1016"/>
      <c r="L3" s="1016"/>
      <c r="M3" s="1016"/>
      <c r="N3" s="1017"/>
    </row>
    <row r="4" spans="1:14" ht="24.75" customHeight="1" x14ac:dyDescent="0.2">
      <c r="B4" s="172" t="s">
        <v>115</v>
      </c>
      <c r="C4" s="1018">
        <f>入力表!L6</f>
        <v>0</v>
      </c>
      <c r="D4" s="1019"/>
      <c r="E4" s="1019"/>
      <c r="F4" s="1019"/>
      <c r="G4" s="1019"/>
      <c r="H4" s="1019"/>
      <c r="I4" s="1019"/>
      <c r="J4" s="1019"/>
      <c r="K4" s="1019"/>
      <c r="L4" s="1019"/>
      <c r="M4" s="1019"/>
      <c r="N4" s="1020"/>
    </row>
    <row r="5" spans="1:14" ht="26.25" customHeight="1" thickBot="1" x14ac:dyDescent="0.25">
      <c r="B5" s="173" t="s">
        <v>251</v>
      </c>
      <c r="C5" s="538">
        <f>入力表!B40</f>
        <v>0</v>
      </c>
      <c r="D5" s="1028" t="s">
        <v>358</v>
      </c>
      <c r="E5" s="1029"/>
      <c r="F5" s="1029"/>
      <c r="G5" s="1029"/>
      <c r="H5" s="1029"/>
      <c r="I5" s="1029"/>
      <c r="J5" s="1029"/>
      <c r="K5" s="1029"/>
      <c r="L5" s="1029"/>
      <c r="M5" s="1029"/>
      <c r="N5" s="1030"/>
    </row>
    <row r="6" spans="1:14" ht="42" customHeight="1" thickTop="1" thickBot="1" x14ac:dyDescent="0.25">
      <c r="B6" s="173" t="s">
        <v>252</v>
      </c>
      <c r="C6" s="342">
        <f>入力表!D40</f>
        <v>0</v>
      </c>
      <c r="D6" s="1003" t="s">
        <v>253</v>
      </c>
      <c r="E6" s="1004"/>
      <c r="F6" s="983"/>
      <c r="G6" s="1005"/>
      <c r="H6" s="1005"/>
      <c r="I6" s="1005"/>
      <c r="J6" s="1005"/>
      <c r="K6" s="1005"/>
      <c r="L6" s="1005"/>
      <c r="M6" s="1005"/>
      <c r="N6" s="1006"/>
    </row>
    <row r="7" spans="1:14" ht="142.5" customHeight="1" thickTop="1" thickBot="1" x14ac:dyDescent="0.25">
      <c r="B7" s="174" t="s">
        <v>181</v>
      </c>
      <c r="C7" s="923"/>
      <c r="D7" s="924"/>
      <c r="E7" s="924"/>
      <c r="F7" s="1021"/>
      <c r="G7" s="1021"/>
      <c r="H7" s="1021"/>
      <c r="I7" s="1021"/>
      <c r="J7" s="1021"/>
      <c r="K7" s="1021"/>
      <c r="L7" s="1021"/>
      <c r="M7" s="1021"/>
      <c r="N7" s="1022"/>
    </row>
    <row r="8" spans="1:14" ht="21" customHeight="1" x14ac:dyDescent="0.2"/>
    <row r="9" spans="1:14" ht="26.25" customHeight="1" thickBot="1" x14ac:dyDescent="0.25">
      <c r="B9" s="175" t="s">
        <v>7</v>
      </c>
      <c r="C9" s="176"/>
      <c r="D9" s="36"/>
      <c r="E9" s="178"/>
      <c r="F9" s="36"/>
      <c r="G9" s="36"/>
      <c r="H9" s="37"/>
      <c r="I9" s="37"/>
      <c r="J9" s="37"/>
      <c r="K9" s="41"/>
      <c r="L9" s="41"/>
      <c r="M9" s="41"/>
    </row>
    <row r="10" spans="1:14" ht="25.5" customHeight="1" thickBot="1" x14ac:dyDescent="0.25">
      <c r="B10" s="1023" t="s">
        <v>182</v>
      </c>
      <c r="C10" s="1024"/>
      <c r="D10" s="395">
        <f>入力表!E40</f>
        <v>0</v>
      </c>
      <c r="E10" s="37"/>
      <c r="F10" s="179"/>
      <c r="G10" s="37"/>
      <c r="H10" s="179"/>
      <c r="I10" s="180"/>
      <c r="J10" s="179"/>
      <c r="K10" s="36"/>
    </row>
    <row r="11" spans="1:14" ht="20.25" customHeight="1" thickBot="1" x14ac:dyDescent="0.25">
      <c r="B11" s="181"/>
      <c r="C11" s="182"/>
      <c r="D11" s="1037" t="s">
        <v>183</v>
      </c>
      <c r="E11" s="1038"/>
      <c r="F11" s="1038"/>
      <c r="G11" s="1038"/>
      <c r="H11" s="1038"/>
      <c r="I11" s="1038"/>
      <c r="J11" s="1038"/>
      <c r="K11" s="1039"/>
      <c r="L11" s="1025" t="s">
        <v>184</v>
      </c>
      <c r="M11" s="1026"/>
      <c r="N11" s="1027"/>
    </row>
    <row r="12" spans="1:14" ht="20.25" customHeight="1" thickTop="1" x14ac:dyDescent="0.2">
      <c r="B12" s="992" t="s">
        <v>185</v>
      </c>
      <c r="C12" s="994" t="s">
        <v>186</v>
      </c>
      <c r="D12" s="1040"/>
      <c r="E12" s="1041"/>
      <c r="F12" s="1041"/>
      <c r="G12" s="1041"/>
      <c r="H12" s="1041"/>
      <c r="I12" s="1041"/>
      <c r="J12" s="1041"/>
      <c r="K12" s="1042"/>
      <c r="L12" s="997"/>
      <c r="M12" s="998"/>
      <c r="N12" s="999"/>
    </row>
    <row r="13" spans="1:14" ht="20.25" customHeight="1" x14ac:dyDescent="0.2">
      <c r="B13" s="992"/>
      <c r="C13" s="995"/>
      <c r="D13" s="1046"/>
      <c r="E13" s="1047"/>
      <c r="F13" s="1047"/>
      <c r="G13" s="1047"/>
      <c r="H13" s="1047"/>
      <c r="I13" s="1047"/>
      <c r="J13" s="1047"/>
      <c r="K13" s="1048"/>
      <c r="L13" s="1000"/>
      <c r="M13" s="1001"/>
      <c r="N13" s="1002"/>
    </row>
    <row r="14" spans="1:14" ht="20.25" customHeight="1" x14ac:dyDescent="0.2">
      <c r="B14" s="992"/>
      <c r="C14" s="995"/>
      <c r="D14" s="1046"/>
      <c r="E14" s="1047"/>
      <c r="F14" s="1047"/>
      <c r="G14" s="1047"/>
      <c r="H14" s="1047"/>
      <c r="I14" s="1047"/>
      <c r="J14" s="1047"/>
      <c r="K14" s="1048"/>
      <c r="L14" s="1000"/>
      <c r="M14" s="1001"/>
      <c r="N14" s="1002"/>
    </row>
    <row r="15" spans="1:14" ht="20.25" customHeight="1" x14ac:dyDescent="0.2">
      <c r="B15" s="992"/>
      <c r="C15" s="995"/>
      <c r="D15" s="1046"/>
      <c r="E15" s="1047"/>
      <c r="F15" s="1047"/>
      <c r="G15" s="1047"/>
      <c r="H15" s="1047"/>
      <c r="I15" s="1047"/>
      <c r="J15" s="1047"/>
      <c r="K15" s="1048"/>
      <c r="L15" s="1000"/>
      <c r="M15" s="1001"/>
      <c r="N15" s="1002"/>
    </row>
    <row r="16" spans="1:14" ht="20.25" customHeight="1" x14ac:dyDescent="0.2">
      <c r="B16" s="992"/>
      <c r="C16" s="995"/>
      <c r="D16" s="1046"/>
      <c r="E16" s="1047"/>
      <c r="F16" s="1047"/>
      <c r="G16" s="1047"/>
      <c r="H16" s="1047"/>
      <c r="I16" s="1047"/>
      <c r="J16" s="1047"/>
      <c r="K16" s="1048"/>
      <c r="L16" s="1000"/>
      <c r="M16" s="1001"/>
      <c r="N16" s="1002"/>
    </row>
    <row r="17" spans="2:14" ht="20.25" customHeight="1" thickBot="1" x14ac:dyDescent="0.25">
      <c r="B17" s="992"/>
      <c r="C17" s="996"/>
      <c r="D17" s="1046"/>
      <c r="E17" s="1047"/>
      <c r="F17" s="1047"/>
      <c r="G17" s="1047"/>
      <c r="H17" s="1047"/>
      <c r="I17" s="1047"/>
      <c r="J17" s="1047"/>
      <c r="K17" s="1048"/>
      <c r="L17" s="1007"/>
      <c r="M17" s="1008"/>
      <c r="N17" s="1009"/>
    </row>
    <row r="18" spans="2:14" ht="17.25" customHeight="1" x14ac:dyDescent="0.2">
      <c r="B18" s="992"/>
      <c r="C18" s="994" t="s">
        <v>187</v>
      </c>
      <c r="D18" s="1043"/>
      <c r="E18" s="1044"/>
      <c r="F18" s="1044"/>
      <c r="G18" s="1044"/>
      <c r="H18" s="1044"/>
      <c r="I18" s="1044"/>
      <c r="J18" s="1044"/>
      <c r="K18" s="1045"/>
      <c r="L18" s="1034"/>
      <c r="M18" s="1035"/>
      <c r="N18" s="1036"/>
    </row>
    <row r="19" spans="2:14" ht="17.25" customHeight="1" x14ac:dyDescent="0.2">
      <c r="B19" s="992"/>
      <c r="C19" s="995"/>
      <c r="D19" s="1046"/>
      <c r="E19" s="1047"/>
      <c r="F19" s="1047"/>
      <c r="G19" s="1047"/>
      <c r="H19" s="1047"/>
      <c r="I19" s="1047"/>
      <c r="J19" s="1047"/>
      <c r="K19" s="1048"/>
      <c r="L19" s="1000"/>
      <c r="M19" s="1001"/>
      <c r="N19" s="1002"/>
    </row>
    <row r="20" spans="2:14" ht="17.25" customHeight="1" x14ac:dyDescent="0.2">
      <c r="B20" s="992"/>
      <c r="C20" s="995"/>
      <c r="D20" s="1046"/>
      <c r="E20" s="1047"/>
      <c r="F20" s="1047"/>
      <c r="G20" s="1047"/>
      <c r="H20" s="1047"/>
      <c r="I20" s="1047"/>
      <c r="J20" s="1047"/>
      <c r="K20" s="1048"/>
      <c r="L20" s="1000"/>
      <c r="M20" s="1001"/>
      <c r="N20" s="1002"/>
    </row>
    <row r="21" spans="2:14" ht="17.25" customHeight="1" x14ac:dyDescent="0.2">
      <c r="B21" s="992"/>
      <c r="C21" s="995"/>
      <c r="D21" s="1046"/>
      <c r="E21" s="1047"/>
      <c r="F21" s="1047"/>
      <c r="G21" s="1047"/>
      <c r="H21" s="1047"/>
      <c r="I21" s="1047"/>
      <c r="J21" s="1047"/>
      <c r="K21" s="1048"/>
      <c r="L21" s="1000"/>
      <c r="M21" s="1001"/>
      <c r="N21" s="1002"/>
    </row>
    <row r="22" spans="2:14" ht="17.25" customHeight="1" x14ac:dyDescent="0.2">
      <c r="B22" s="992"/>
      <c r="C22" s="995"/>
      <c r="D22" s="1046"/>
      <c r="E22" s="1047"/>
      <c r="F22" s="1047"/>
      <c r="G22" s="1047"/>
      <c r="H22" s="1047"/>
      <c r="I22" s="1047"/>
      <c r="J22" s="1047"/>
      <c r="K22" s="1048"/>
      <c r="L22" s="1000"/>
      <c r="M22" s="1001"/>
      <c r="N22" s="1002"/>
    </row>
    <row r="23" spans="2:14" ht="17.25" customHeight="1" x14ac:dyDescent="0.2">
      <c r="B23" s="992"/>
      <c r="C23" s="995"/>
      <c r="D23" s="1046"/>
      <c r="E23" s="1047"/>
      <c r="F23" s="1047"/>
      <c r="G23" s="1047"/>
      <c r="H23" s="1047"/>
      <c r="I23" s="1047"/>
      <c r="J23" s="1047"/>
      <c r="K23" s="1048"/>
      <c r="L23" s="1007"/>
      <c r="M23" s="1008"/>
      <c r="N23" s="1009"/>
    </row>
    <row r="24" spans="2:14" ht="17.25" customHeight="1" x14ac:dyDescent="0.2">
      <c r="B24" s="992"/>
      <c r="C24" s="1031" t="s">
        <v>188</v>
      </c>
      <c r="D24" s="1043"/>
      <c r="E24" s="1044"/>
      <c r="F24" s="1044"/>
      <c r="G24" s="1044"/>
      <c r="H24" s="1044"/>
      <c r="I24" s="1044"/>
      <c r="J24" s="1044"/>
      <c r="K24" s="1045"/>
      <c r="L24" s="1034"/>
      <c r="M24" s="1035"/>
      <c r="N24" s="1036"/>
    </row>
    <row r="25" spans="2:14" ht="17.25" customHeight="1" x14ac:dyDescent="0.2">
      <c r="B25" s="992"/>
      <c r="C25" s="1032"/>
      <c r="D25" s="1046"/>
      <c r="E25" s="1047"/>
      <c r="F25" s="1047"/>
      <c r="G25" s="1047"/>
      <c r="H25" s="1047"/>
      <c r="I25" s="1047"/>
      <c r="J25" s="1047"/>
      <c r="K25" s="1048"/>
      <c r="L25" s="1000"/>
      <c r="M25" s="1001"/>
      <c r="N25" s="1002"/>
    </row>
    <row r="26" spans="2:14" ht="17.25" customHeight="1" x14ac:dyDescent="0.2">
      <c r="B26" s="992"/>
      <c r="C26" s="1032"/>
      <c r="D26" s="1046"/>
      <c r="E26" s="1047"/>
      <c r="F26" s="1047"/>
      <c r="G26" s="1047"/>
      <c r="H26" s="1047"/>
      <c r="I26" s="1047"/>
      <c r="J26" s="1047"/>
      <c r="K26" s="1048"/>
      <c r="L26" s="1000"/>
      <c r="M26" s="1001"/>
      <c r="N26" s="1002"/>
    </row>
    <row r="27" spans="2:14" ht="17.25" customHeight="1" x14ac:dyDescent="0.2">
      <c r="B27" s="992"/>
      <c r="C27" s="1032"/>
      <c r="D27" s="1046"/>
      <c r="E27" s="1047"/>
      <c r="F27" s="1047"/>
      <c r="G27" s="1047"/>
      <c r="H27" s="1047"/>
      <c r="I27" s="1047"/>
      <c r="J27" s="1047"/>
      <c r="K27" s="1048"/>
      <c r="L27" s="1000"/>
      <c r="M27" s="1001"/>
      <c r="N27" s="1002"/>
    </row>
    <row r="28" spans="2:14" ht="17.25" customHeight="1" x14ac:dyDescent="0.2">
      <c r="B28" s="992"/>
      <c r="C28" s="1032"/>
      <c r="D28" s="1046"/>
      <c r="E28" s="1047"/>
      <c r="F28" s="1047"/>
      <c r="G28" s="1047"/>
      <c r="H28" s="1047"/>
      <c r="I28" s="1047"/>
      <c r="J28" s="1047"/>
      <c r="K28" s="1048"/>
      <c r="L28" s="1000"/>
      <c r="M28" s="1001"/>
      <c r="N28" s="1002"/>
    </row>
    <row r="29" spans="2:14" ht="17.25" customHeight="1" thickBot="1" x14ac:dyDescent="0.25">
      <c r="B29" s="992"/>
      <c r="C29" s="1033"/>
      <c r="D29" s="1049"/>
      <c r="E29" s="1050"/>
      <c r="F29" s="1050"/>
      <c r="G29" s="1050"/>
      <c r="H29" s="1050"/>
      <c r="I29" s="1050"/>
      <c r="J29" s="1050"/>
      <c r="K29" s="1051"/>
      <c r="L29" s="1007"/>
      <c r="M29" s="1008"/>
      <c r="N29" s="1009"/>
    </row>
    <row r="30" spans="2:14" ht="17.25" customHeight="1" thickTop="1" thickBot="1" x14ac:dyDescent="0.25">
      <c r="B30" s="993"/>
      <c r="C30" s="183"/>
      <c r="D30" s="177"/>
      <c r="E30" s="184"/>
      <c r="F30" s="184"/>
      <c r="G30" s="184"/>
      <c r="H30" s="185" t="str">
        <f>IF(L30=D10,"","＜ERROR＞ｽｸｰﾘﾝｸﾞ時間数が一致していません！")</f>
        <v/>
      </c>
      <c r="I30" s="1010" t="s">
        <v>189</v>
      </c>
      <c r="J30" s="1010"/>
      <c r="K30" s="1011"/>
      <c r="L30" s="1012">
        <f>SUM(L12:N29)</f>
        <v>0</v>
      </c>
      <c r="M30" s="1013"/>
      <c r="N30" s="1014"/>
    </row>
    <row r="31" spans="2:14" ht="17.25" customHeight="1" x14ac:dyDescent="0.2">
      <c r="C31" s="35"/>
    </row>
    <row r="32" spans="2:14" ht="17.25" customHeight="1" x14ac:dyDescent="0.2">
      <c r="B32" s="186"/>
      <c r="C32" s="35"/>
    </row>
    <row r="33" spans="2:3" ht="17.25" customHeight="1" x14ac:dyDescent="0.2">
      <c r="B33" s="187"/>
      <c r="C33" s="188"/>
    </row>
    <row r="34" spans="2:3" ht="17.25" customHeight="1" x14ac:dyDescent="0.2">
      <c r="B34" s="187"/>
      <c r="C34" s="189"/>
    </row>
    <row r="35" spans="2:3" ht="17.25" customHeight="1" x14ac:dyDescent="0.2">
      <c r="B35" s="187"/>
      <c r="C35" s="189"/>
    </row>
    <row r="36" spans="2:3" ht="31.5" customHeight="1" x14ac:dyDescent="0.2">
      <c r="B36" s="187"/>
      <c r="C36" s="189"/>
    </row>
    <row r="37" spans="2:3" x14ac:dyDescent="0.2">
      <c r="B37" s="187"/>
      <c r="C37" s="189"/>
    </row>
    <row r="38" spans="2:3" x14ac:dyDescent="0.2">
      <c r="B38" s="187"/>
      <c r="C38" s="189"/>
    </row>
  </sheetData>
  <sheetProtection insertRows="0"/>
  <mergeCells count="51">
    <mergeCell ref="D29:K29"/>
    <mergeCell ref="D13:K13"/>
    <mergeCell ref="D14:K14"/>
    <mergeCell ref="D15:K15"/>
    <mergeCell ref="D16:K16"/>
    <mergeCell ref="D17:K17"/>
    <mergeCell ref="D21:K21"/>
    <mergeCell ref="D22:K22"/>
    <mergeCell ref="D23:K23"/>
    <mergeCell ref="D24:K24"/>
    <mergeCell ref="D25:K25"/>
    <mergeCell ref="D26:K26"/>
    <mergeCell ref="D27:K27"/>
    <mergeCell ref="C24:C29"/>
    <mergeCell ref="L24:N24"/>
    <mergeCell ref="D11:K11"/>
    <mergeCell ref="D12:K12"/>
    <mergeCell ref="D18:K18"/>
    <mergeCell ref="D19:K19"/>
    <mergeCell ref="D20:K20"/>
    <mergeCell ref="L14:N14"/>
    <mergeCell ref="L15:N15"/>
    <mergeCell ref="L18:N18"/>
    <mergeCell ref="L26:N26"/>
    <mergeCell ref="L23:N23"/>
    <mergeCell ref="L25:N25"/>
    <mergeCell ref="L27:N27"/>
    <mergeCell ref="L28:N28"/>
    <mergeCell ref="D28:K28"/>
    <mergeCell ref="C3:N3"/>
    <mergeCell ref="C4:N4"/>
    <mergeCell ref="C7:N7"/>
    <mergeCell ref="B10:C10"/>
    <mergeCell ref="L11:N11"/>
    <mergeCell ref="D5:N5"/>
    <mergeCell ref="B12:B30"/>
    <mergeCell ref="C12:C17"/>
    <mergeCell ref="L12:N12"/>
    <mergeCell ref="L13:N13"/>
    <mergeCell ref="D6:E6"/>
    <mergeCell ref="F6:N6"/>
    <mergeCell ref="C18:C23"/>
    <mergeCell ref="L29:N29"/>
    <mergeCell ref="I30:K30"/>
    <mergeCell ref="L30:N30"/>
    <mergeCell ref="L16:N16"/>
    <mergeCell ref="L17:N17"/>
    <mergeCell ref="L19:N19"/>
    <mergeCell ref="L20:N20"/>
    <mergeCell ref="L21:N21"/>
    <mergeCell ref="L22:N22"/>
  </mergeCells>
  <phoneticPr fontId="2"/>
  <printOptions horizontalCentered="1"/>
  <pageMargins left="0.78740157480314965" right="0.19685039370078741" top="0.39370078740157483" bottom="0.39370078740157483" header="0.19685039370078741" footer="0.19685039370078741"/>
  <pageSetup paperSize="9" scale="89" orientation="portrait" r:id="rId1"/>
  <headerFooter alignWithMargins="0">
    <oddHeader>&amp;R&amp;F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R53"/>
  <sheetViews>
    <sheetView zoomScale="85" zoomScaleNormal="85" zoomScaleSheetLayoutView="70" workbookViewId="0"/>
  </sheetViews>
  <sheetFormatPr defaultColWidth="9" defaultRowHeight="13.2" x14ac:dyDescent="0.2"/>
  <cols>
    <col min="1" max="1" width="4.6640625" style="445" customWidth="1"/>
    <col min="2" max="2" width="3.33203125" style="445" bestFit="1" customWidth="1"/>
    <col min="3" max="3" width="27.6640625" style="471" customWidth="1"/>
    <col min="4" max="4" width="5.77734375" style="445" customWidth="1"/>
    <col min="5" max="5" width="4.6640625" style="445" customWidth="1"/>
    <col min="6" max="6" width="3.33203125" style="445" bestFit="1" customWidth="1"/>
    <col min="7" max="7" width="27.6640625" style="471" customWidth="1"/>
    <col min="8" max="8" width="5.77734375" style="445" customWidth="1"/>
    <col min="9" max="9" width="4.6640625" style="445" customWidth="1"/>
    <col min="10" max="10" width="3.33203125" style="445" bestFit="1" customWidth="1"/>
    <col min="11" max="11" width="27.6640625" style="471" customWidth="1"/>
    <col min="12" max="12" width="5.77734375" style="445" customWidth="1"/>
    <col min="13" max="13" width="5" style="445" bestFit="1" customWidth="1"/>
    <col min="14" max="14" width="5.6640625" style="445" bestFit="1" customWidth="1"/>
    <col min="15" max="15" width="9" style="445"/>
    <col min="16" max="16" width="9" style="445" customWidth="1"/>
    <col min="17" max="18" width="9.109375" style="445" customWidth="1"/>
    <col min="19" max="21" width="9" style="445" customWidth="1"/>
    <col min="22" max="16384" width="9" style="445"/>
  </cols>
  <sheetData>
    <row r="1" spans="1:18" ht="16.2" x14ac:dyDescent="0.2">
      <c r="A1" s="442" t="s">
        <v>478</v>
      </c>
      <c r="B1" s="442"/>
      <c r="C1" s="443"/>
      <c r="D1" s="442"/>
      <c r="E1" s="442"/>
      <c r="F1" s="442"/>
      <c r="G1" s="443"/>
      <c r="H1" s="442"/>
      <c r="I1" s="444">
        <v>8</v>
      </c>
      <c r="J1" s="442"/>
      <c r="K1" s="443" t="s">
        <v>348</v>
      </c>
      <c r="L1" s="442"/>
    </row>
    <row r="2" spans="1:18" ht="9.75" customHeight="1" x14ac:dyDescent="0.2">
      <c r="A2" s="446"/>
      <c r="B2" s="446"/>
      <c r="C2" s="447"/>
      <c r="D2" s="446"/>
      <c r="E2" s="446"/>
      <c r="F2" s="446"/>
      <c r="G2" s="447"/>
      <c r="H2" s="446"/>
      <c r="I2" s="446"/>
      <c r="J2" s="446"/>
      <c r="K2" s="447"/>
      <c r="L2" s="446"/>
    </row>
    <row r="3" spans="1:18" ht="15" customHeight="1" x14ac:dyDescent="0.2">
      <c r="A3" s="446"/>
      <c r="B3" s="446"/>
      <c r="C3" s="447"/>
      <c r="D3" s="446"/>
      <c r="E3" s="446"/>
      <c r="F3" s="446"/>
      <c r="G3" s="447"/>
      <c r="H3" s="1062"/>
      <c r="I3" s="1062"/>
      <c r="J3" s="1062"/>
      <c r="K3" s="1063"/>
      <c r="L3" s="1063"/>
      <c r="M3" s="1063"/>
      <c r="N3" s="1063"/>
    </row>
    <row r="4" spans="1:18" ht="15" customHeight="1" x14ac:dyDescent="0.2">
      <c r="A4" s="446"/>
      <c r="B4" s="446"/>
      <c r="C4" s="447"/>
      <c r="D4" s="446"/>
      <c r="E4" s="446"/>
      <c r="F4" s="446"/>
      <c r="G4" s="447"/>
      <c r="H4" s="1062" t="s">
        <v>64</v>
      </c>
      <c r="I4" s="1062"/>
      <c r="J4" s="1062"/>
      <c r="K4" s="1063">
        <f>入力表!F40</f>
        <v>0</v>
      </c>
      <c r="L4" s="1063"/>
      <c r="M4" s="1063"/>
      <c r="N4" s="1063"/>
    </row>
    <row r="5" spans="1:18" s="449" customFormat="1" x14ac:dyDescent="0.2">
      <c r="A5" s="448"/>
      <c r="C5" s="450"/>
      <c r="D5" s="451"/>
      <c r="E5" s="448"/>
      <c r="G5" s="450"/>
      <c r="H5" s="451"/>
      <c r="I5" s="451"/>
      <c r="J5" s="314"/>
      <c r="K5" s="452"/>
      <c r="L5" s="530"/>
    </row>
    <row r="6" spans="1:18" s="449" customFormat="1" x14ac:dyDescent="0.2">
      <c r="A6" s="448" t="s">
        <v>349</v>
      </c>
      <c r="B6" s="454" t="s">
        <v>356</v>
      </c>
      <c r="C6" s="450"/>
      <c r="D6" s="451"/>
      <c r="E6" s="448"/>
      <c r="G6" s="450"/>
      <c r="H6" s="451"/>
      <c r="I6" s="451"/>
      <c r="J6" s="314"/>
      <c r="K6" s="452"/>
      <c r="L6" s="530"/>
    </row>
    <row r="7" spans="1:18" s="449" customFormat="1" x14ac:dyDescent="0.2">
      <c r="A7" s="448"/>
      <c r="B7" s="1064"/>
      <c r="C7" s="1064"/>
      <c r="D7" s="1064"/>
      <c r="E7" s="1064"/>
      <c r="F7" s="1064"/>
      <c r="G7" s="1064"/>
      <c r="H7" s="1064"/>
      <c r="I7" s="1064"/>
      <c r="J7" s="1064"/>
      <c r="K7" s="452"/>
      <c r="L7" s="530"/>
    </row>
    <row r="8" spans="1:18" s="449" customFormat="1" x14ac:dyDescent="0.2">
      <c r="A8" s="455" t="s">
        <v>344</v>
      </c>
      <c r="B8" s="456" t="s">
        <v>350</v>
      </c>
      <c r="C8" s="457"/>
      <c r="D8" s="451"/>
      <c r="E8" s="448"/>
      <c r="F8" s="451"/>
      <c r="G8" s="450"/>
      <c r="H8" s="451"/>
      <c r="I8" s="448"/>
      <c r="J8" s="314"/>
      <c r="K8" s="452" t="s">
        <v>357</v>
      </c>
      <c r="L8" s="453">
        <f>入力表!E40</f>
        <v>0</v>
      </c>
    </row>
    <row r="9" spans="1:18" s="449" customFormat="1" x14ac:dyDescent="0.2">
      <c r="A9" s="455"/>
      <c r="B9" s="456"/>
      <c r="C9" s="457"/>
      <c r="D9" s="451"/>
      <c r="E9" s="448"/>
      <c r="F9" s="451"/>
      <c r="G9" s="450"/>
      <c r="H9" s="451"/>
      <c r="I9" s="448"/>
      <c r="J9" s="314"/>
      <c r="K9" s="452"/>
      <c r="L9" s="458"/>
    </row>
    <row r="10" spans="1:18" ht="11.25" customHeight="1" thickBot="1" x14ac:dyDescent="0.25">
      <c r="A10" s="446"/>
      <c r="B10" s="446"/>
      <c r="C10" s="447"/>
      <c r="D10" s="446"/>
      <c r="E10" s="446"/>
      <c r="F10" s="446"/>
      <c r="G10" s="447"/>
      <c r="H10" s="446"/>
      <c r="I10" s="446"/>
      <c r="J10" s="446"/>
      <c r="K10" s="447"/>
      <c r="L10" s="446"/>
    </row>
    <row r="11" spans="1:18" ht="27" customHeight="1" thickTop="1" thickBot="1" x14ac:dyDescent="0.25">
      <c r="A11" s="1059">
        <f>A12</f>
        <v>44044</v>
      </c>
      <c r="B11" s="1060"/>
      <c r="C11" s="1061"/>
      <c r="D11" s="459" t="s">
        <v>351</v>
      </c>
      <c r="E11" s="1059">
        <f>E13</f>
        <v>44076</v>
      </c>
      <c r="F11" s="1060"/>
      <c r="G11" s="1061"/>
      <c r="H11" s="460" t="s">
        <v>351</v>
      </c>
      <c r="I11" s="1059">
        <f>I12</f>
        <v>44106</v>
      </c>
      <c r="J11" s="1060"/>
      <c r="K11" s="1061"/>
      <c r="L11" s="459" t="s">
        <v>351</v>
      </c>
      <c r="Q11" s="461"/>
      <c r="R11" s="462"/>
    </row>
    <row r="12" spans="1:18" s="471" customFormat="1" ht="27" customHeight="1" thickTop="1" x14ac:dyDescent="0.2">
      <c r="A12" s="531">
        <v>44044</v>
      </c>
      <c r="B12" s="532">
        <f t="shared" ref="B12:B41" si="0">WEEKDAY(A12)</f>
        <v>7</v>
      </c>
      <c r="C12" s="533"/>
      <c r="D12" s="534"/>
      <c r="E12" s="463">
        <f>A42+1</f>
        <v>44075</v>
      </c>
      <c r="F12" s="464">
        <f t="shared" ref="F12:F42" si="1">WEEKDAY(E12)</f>
        <v>3</v>
      </c>
      <c r="G12" s="465"/>
      <c r="H12" s="466"/>
      <c r="I12" s="467">
        <f>E42+1</f>
        <v>44106</v>
      </c>
      <c r="J12" s="468">
        <f t="shared" ref="J12:J41" si="2">WEEKDAY(I12)</f>
        <v>6</v>
      </c>
      <c r="K12" s="469"/>
      <c r="L12" s="470"/>
      <c r="Q12" s="472"/>
      <c r="R12" s="473"/>
    </row>
    <row r="13" spans="1:18" s="471" customFormat="1" ht="27" customHeight="1" x14ac:dyDescent="0.2">
      <c r="A13" s="474">
        <f t="shared" ref="A13:A42" si="3">A12+1</f>
        <v>44045</v>
      </c>
      <c r="B13" s="475">
        <f t="shared" si="0"/>
        <v>1</v>
      </c>
      <c r="C13" s="476"/>
      <c r="D13" s="477"/>
      <c r="E13" s="478">
        <f t="shared" ref="E13:E42" si="4">E12+1</f>
        <v>44076</v>
      </c>
      <c r="F13" s="479">
        <f t="shared" si="1"/>
        <v>4</v>
      </c>
      <c r="G13" s="480"/>
      <c r="H13" s="477"/>
      <c r="I13" s="481">
        <f t="shared" ref="I13:I41" si="5">I12+1</f>
        <v>44107</v>
      </c>
      <c r="J13" s="468">
        <f t="shared" si="2"/>
        <v>7</v>
      </c>
      <c r="K13" s="480"/>
      <c r="L13" s="482"/>
      <c r="Q13" s="462"/>
      <c r="R13" s="473"/>
    </row>
    <row r="14" spans="1:18" s="471" customFormat="1" ht="27" customHeight="1" x14ac:dyDescent="0.2">
      <c r="A14" s="474">
        <f t="shared" si="3"/>
        <v>44046</v>
      </c>
      <c r="B14" s="475">
        <f t="shared" si="0"/>
        <v>2</v>
      </c>
      <c r="C14" s="535"/>
      <c r="D14" s="477"/>
      <c r="E14" s="478">
        <f t="shared" si="4"/>
        <v>44077</v>
      </c>
      <c r="F14" s="479">
        <f t="shared" si="1"/>
        <v>5</v>
      </c>
      <c r="G14" s="480"/>
      <c r="H14" s="477"/>
      <c r="I14" s="481">
        <f t="shared" si="5"/>
        <v>44108</v>
      </c>
      <c r="J14" s="468">
        <f t="shared" si="2"/>
        <v>1</v>
      </c>
      <c r="K14" s="480"/>
      <c r="L14" s="482"/>
      <c r="Q14" s="462"/>
      <c r="R14" s="473"/>
    </row>
    <row r="15" spans="1:18" s="471" customFormat="1" ht="27" customHeight="1" x14ac:dyDescent="0.2">
      <c r="A15" s="474">
        <f t="shared" si="3"/>
        <v>44047</v>
      </c>
      <c r="B15" s="475">
        <f t="shared" si="0"/>
        <v>3</v>
      </c>
      <c r="C15" s="483"/>
      <c r="D15" s="477"/>
      <c r="E15" s="478">
        <f t="shared" si="4"/>
        <v>44078</v>
      </c>
      <c r="F15" s="479">
        <f t="shared" si="1"/>
        <v>6</v>
      </c>
      <c r="G15" s="480"/>
      <c r="H15" s="477"/>
      <c r="I15" s="481">
        <f t="shared" si="5"/>
        <v>44109</v>
      </c>
      <c r="J15" s="468">
        <f t="shared" si="2"/>
        <v>2</v>
      </c>
      <c r="K15" s="480"/>
      <c r="L15" s="482"/>
      <c r="Q15" s="462"/>
      <c r="R15" s="473"/>
    </row>
    <row r="16" spans="1:18" s="471" customFormat="1" ht="27" customHeight="1" x14ac:dyDescent="0.2">
      <c r="A16" s="474">
        <f t="shared" si="3"/>
        <v>44048</v>
      </c>
      <c r="B16" s="475">
        <f t="shared" si="0"/>
        <v>4</v>
      </c>
      <c r="C16" s="483"/>
      <c r="D16" s="477"/>
      <c r="E16" s="478">
        <f t="shared" si="4"/>
        <v>44079</v>
      </c>
      <c r="F16" s="479">
        <f t="shared" si="1"/>
        <v>7</v>
      </c>
      <c r="G16" s="480"/>
      <c r="H16" s="477"/>
      <c r="I16" s="481">
        <f t="shared" si="5"/>
        <v>44110</v>
      </c>
      <c r="J16" s="468">
        <f t="shared" si="2"/>
        <v>3</v>
      </c>
      <c r="K16" s="480"/>
      <c r="L16" s="482"/>
      <c r="Q16" s="462"/>
      <c r="R16" s="473"/>
    </row>
    <row r="17" spans="1:18" s="471" customFormat="1" ht="27" customHeight="1" x14ac:dyDescent="0.2">
      <c r="A17" s="488">
        <f t="shared" si="3"/>
        <v>44049</v>
      </c>
      <c r="B17" s="489">
        <f t="shared" si="0"/>
        <v>5</v>
      </c>
      <c r="C17" s="490"/>
      <c r="D17" s="491"/>
      <c r="E17" s="478">
        <f t="shared" si="4"/>
        <v>44080</v>
      </c>
      <c r="F17" s="479">
        <f t="shared" si="1"/>
        <v>1</v>
      </c>
      <c r="G17" s="480"/>
      <c r="H17" s="477"/>
      <c r="I17" s="481">
        <f t="shared" si="5"/>
        <v>44111</v>
      </c>
      <c r="J17" s="468">
        <f t="shared" si="2"/>
        <v>4</v>
      </c>
      <c r="K17" s="480"/>
      <c r="L17" s="482"/>
      <c r="Q17" s="462"/>
      <c r="R17" s="473"/>
    </row>
    <row r="18" spans="1:18" s="471" customFormat="1" ht="27" customHeight="1" x14ac:dyDescent="0.2">
      <c r="A18" s="474">
        <f t="shared" si="3"/>
        <v>44050</v>
      </c>
      <c r="B18" s="475">
        <f t="shared" si="0"/>
        <v>6</v>
      </c>
      <c r="C18" s="483"/>
      <c r="D18" s="477"/>
      <c r="E18" s="478">
        <f t="shared" si="4"/>
        <v>44081</v>
      </c>
      <c r="F18" s="479">
        <f t="shared" si="1"/>
        <v>2</v>
      </c>
      <c r="G18" s="480"/>
      <c r="H18" s="477"/>
      <c r="I18" s="481">
        <f t="shared" si="5"/>
        <v>44112</v>
      </c>
      <c r="J18" s="468">
        <f t="shared" si="2"/>
        <v>5</v>
      </c>
      <c r="K18" s="480"/>
      <c r="L18" s="482"/>
      <c r="Q18" s="462"/>
      <c r="R18" s="473"/>
    </row>
    <row r="19" spans="1:18" s="471" customFormat="1" ht="27" customHeight="1" x14ac:dyDescent="0.2">
      <c r="A19" s="488">
        <f t="shared" si="3"/>
        <v>44051</v>
      </c>
      <c r="B19" s="489">
        <f t="shared" si="0"/>
        <v>7</v>
      </c>
      <c r="C19" s="490"/>
      <c r="D19" s="491"/>
      <c r="E19" s="478">
        <f t="shared" si="4"/>
        <v>44082</v>
      </c>
      <c r="F19" s="479">
        <f t="shared" si="1"/>
        <v>3</v>
      </c>
      <c r="G19" s="476"/>
      <c r="H19" s="491"/>
      <c r="I19" s="481">
        <f t="shared" si="5"/>
        <v>44113</v>
      </c>
      <c r="J19" s="468">
        <f t="shared" si="2"/>
        <v>6</v>
      </c>
      <c r="K19" s="480"/>
      <c r="L19" s="482"/>
      <c r="Q19" s="462"/>
      <c r="R19" s="473"/>
    </row>
    <row r="20" spans="1:18" s="471" customFormat="1" ht="27" customHeight="1" x14ac:dyDescent="0.2">
      <c r="A20" s="474">
        <f t="shared" si="3"/>
        <v>44052</v>
      </c>
      <c r="B20" s="475">
        <f t="shared" si="0"/>
        <v>1</v>
      </c>
      <c r="C20" s="483"/>
      <c r="D20" s="477"/>
      <c r="E20" s="478">
        <f t="shared" si="4"/>
        <v>44083</v>
      </c>
      <c r="F20" s="479">
        <f t="shared" si="1"/>
        <v>4</v>
      </c>
      <c r="G20" s="480"/>
      <c r="H20" s="477"/>
      <c r="I20" s="481">
        <f t="shared" si="5"/>
        <v>44114</v>
      </c>
      <c r="J20" s="468">
        <f t="shared" si="2"/>
        <v>7</v>
      </c>
      <c r="K20" s="480"/>
      <c r="L20" s="482"/>
      <c r="Q20" s="462"/>
      <c r="R20" s="473"/>
    </row>
    <row r="21" spans="1:18" s="471" customFormat="1" ht="27" customHeight="1" x14ac:dyDescent="0.2">
      <c r="A21" s="484">
        <f t="shared" si="3"/>
        <v>44053</v>
      </c>
      <c r="B21" s="485">
        <f t="shared" si="0"/>
        <v>2</v>
      </c>
      <c r="C21" s="486"/>
      <c r="D21" s="487"/>
      <c r="E21" s="478">
        <f t="shared" si="4"/>
        <v>44084</v>
      </c>
      <c r="F21" s="479">
        <f t="shared" si="1"/>
        <v>5</v>
      </c>
      <c r="G21" s="476"/>
      <c r="H21" s="491"/>
      <c r="I21" s="492">
        <f t="shared" si="5"/>
        <v>44115</v>
      </c>
      <c r="J21" s="468">
        <f t="shared" si="2"/>
        <v>1</v>
      </c>
      <c r="K21" s="536"/>
      <c r="L21" s="493"/>
      <c r="Q21" s="462"/>
      <c r="R21" s="473"/>
    </row>
    <row r="22" spans="1:18" s="471" customFormat="1" ht="27" customHeight="1" x14ac:dyDescent="0.2">
      <c r="A22" s="474">
        <f t="shared" si="3"/>
        <v>44054</v>
      </c>
      <c r="B22" s="475">
        <f t="shared" si="0"/>
        <v>3</v>
      </c>
      <c r="C22" s="483"/>
      <c r="D22" s="477"/>
      <c r="E22" s="478">
        <f t="shared" si="4"/>
        <v>44085</v>
      </c>
      <c r="F22" s="479">
        <f t="shared" ref="F22" si="6">WEEKDAY(E22)</f>
        <v>6</v>
      </c>
      <c r="G22" s="480"/>
      <c r="H22" s="477"/>
      <c r="I22" s="481">
        <f t="shared" si="5"/>
        <v>44116</v>
      </c>
      <c r="J22" s="468">
        <f t="shared" si="2"/>
        <v>2</v>
      </c>
      <c r="K22" s="480"/>
      <c r="L22" s="482"/>
      <c r="Q22" s="462"/>
      <c r="R22" s="473"/>
    </row>
    <row r="23" spans="1:18" s="471" customFormat="1" ht="27" customHeight="1" x14ac:dyDescent="0.2">
      <c r="A23" s="474">
        <f t="shared" si="3"/>
        <v>44055</v>
      </c>
      <c r="B23" s="475">
        <f t="shared" si="0"/>
        <v>4</v>
      </c>
      <c r="C23" s="476"/>
      <c r="D23" s="491"/>
      <c r="E23" s="478">
        <f t="shared" si="4"/>
        <v>44086</v>
      </c>
      <c r="F23" s="479">
        <f t="shared" si="1"/>
        <v>7</v>
      </c>
      <c r="G23" s="480"/>
      <c r="H23" s="477"/>
      <c r="I23" s="481">
        <f t="shared" si="5"/>
        <v>44117</v>
      </c>
      <c r="J23" s="468">
        <f t="shared" si="2"/>
        <v>3</v>
      </c>
      <c r="K23" s="480"/>
      <c r="L23" s="482"/>
      <c r="Q23" s="462"/>
      <c r="R23" s="473"/>
    </row>
    <row r="24" spans="1:18" s="471" customFormat="1" ht="27" customHeight="1" x14ac:dyDescent="0.2">
      <c r="A24" s="474">
        <f t="shared" si="3"/>
        <v>44056</v>
      </c>
      <c r="B24" s="475">
        <f t="shared" si="0"/>
        <v>5</v>
      </c>
      <c r="C24" s="483"/>
      <c r="D24" s="477"/>
      <c r="E24" s="478">
        <f t="shared" si="4"/>
        <v>44087</v>
      </c>
      <c r="F24" s="479">
        <f t="shared" si="1"/>
        <v>1</v>
      </c>
      <c r="G24" s="480"/>
      <c r="H24" s="477"/>
      <c r="I24" s="481">
        <f t="shared" si="5"/>
        <v>44118</v>
      </c>
      <c r="J24" s="468">
        <f t="shared" si="2"/>
        <v>4</v>
      </c>
      <c r="K24" s="480"/>
      <c r="L24" s="482"/>
      <c r="Q24" s="462"/>
      <c r="R24" s="473"/>
    </row>
    <row r="25" spans="1:18" s="471" customFormat="1" ht="27" customHeight="1" x14ac:dyDescent="0.2">
      <c r="A25" s="474">
        <f t="shared" si="3"/>
        <v>44057</v>
      </c>
      <c r="B25" s="475">
        <f t="shared" si="0"/>
        <v>6</v>
      </c>
      <c r="C25" s="483"/>
      <c r="D25" s="477"/>
      <c r="E25" s="478">
        <f t="shared" si="4"/>
        <v>44088</v>
      </c>
      <c r="F25" s="479">
        <f t="shared" si="1"/>
        <v>2</v>
      </c>
      <c r="G25" s="480"/>
      <c r="H25" s="477"/>
      <c r="I25" s="481">
        <f t="shared" si="5"/>
        <v>44119</v>
      </c>
      <c r="J25" s="468">
        <f t="shared" si="2"/>
        <v>5</v>
      </c>
      <c r="K25" s="480"/>
      <c r="L25" s="482"/>
      <c r="Q25" s="462"/>
      <c r="R25" s="473"/>
    </row>
    <row r="26" spans="1:18" s="471" customFormat="1" ht="27" customHeight="1" x14ac:dyDescent="0.2">
      <c r="A26" s="474">
        <f t="shared" si="3"/>
        <v>44058</v>
      </c>
      <c r="B26" s="475">
        <f t="shared" si="0"/>
        <v>7</v>
      </c>
      <c r="C26" s="483"/>
      <c r="D26" s="477"/>
      <c r="E26" s="478">
        <f t="shared" si="4"/>
        <v>44089</v>
      </c>
      <c r="F26" s="479">
        <f t="shared" si="1"/>
        <v>3</v>
      </c>
      <c r="G26" s="480"/>
      <c r="H26" s="477"/>
      <c r="I26" s="481">
        <f t="shared" si="5"/>
        <v>44120</v>
      </c>
      <c r="J26" s="468">
        <f t="shared" si="2"/>
        <v>6</v>
      </c>
      <c r="K26" s="480"/>
      <c r="L26" s="482"/>
      <c r="Q26" s="462"/>
      <c r="R26" s="473"/>
    </row>
    <row r="27" spans="1:18" s="471" customFormat="1" ht="27" customHeight="1" x14ac:dyDescent="0.2">
      <c r="A27" s="474">
        <f t="shared" si="3"/>
        <v>44059</v>
      </c>
      <c r="B27" s="475">
        <f t="shared" si="0"/>
        <v>1</v>
      </c>
      <c r="C27" s="483"/>
      <c r="D27" s="477"/>
      <c r="E27" s="478">
        <f t="shared" si="4"/>
        <v>44090</v>
      </c>
      <c r="F27" s="479">
        <f t="shared" si="1"/>
        <v>4</v>
      </c>
      <c r="G27" s="480"/>
      <c r="H27" s="477"/>
      <c r="I27" s="481">
        <f t="shared" si="5"/>
        <v>44121</v>
      </c>
      <c r="J27" s="468">
        <f t="shared" si="2"/>
        <v>7</v>
      </c>
      <c r="K27" s="480"/>
      <c r="L27" s="482"/>
      <c r="Q27" s="462"/>
      <c r="R27" s="473"/>
    </row>
    <row r="28" spans="1:18" s="471" customFormat="1" ht="27" customHeight="1" x14ac:dyDescent="0.2">
      <c r="A28" s="474">
        <f t="shared" si="3"/>
        <v>44060</v>
      </c>
      <c r="B28" s="475">
        <f t="shared" si="0"/>
        <v>2</v>
      </c>
      <c r="C28" s="483"/>
      <c r="D28" s="477"/>
      <c r="E28" s="478">
        <f t="shared" si="4"/>
        <v>44091</v>
      </c>
      <c r="F28" s="479">
        <f t="shared" si="1"/>
        <v>5</v>
      </c>
      <c r="G28" s="480"/>
      <c r="H28" s="477"/>
      <c r="I28" s="481">
        <f t="shared" si="5"/>
        <v>44122</v>
      </c>
      <c r="J28" s="468">
        <f t="shared" ref="J28" si="7">WEEKDAY(I28)</f>
        <v>1</v>
      </c>
      <c r="K28" s="480"/>
      <c r="L28" s="482"/>
      <c r="Q28" s="462"/>
      <c r="R28" s="473"/>
    </row>
    <row r="29" spans="1:18" s="471" customFormat="1" ht="27" customHeight="1" x14ac:dyDescent="0.2">
      <c r="A29" s="474">
        <f t="shared" si="3"/>
        <v>44061</v>
      </c>
      <c r="B29" s="475">
        <f t="shared" si="0"/>
        <v>3</v>
      </c>
      <c r="C29" s="483"/>
      <c r="D29" s="477"/>
      <c r="E29" s="478">
        <f t="shared" si="4"/>
        <v>44092</v>
      </c>
      <c r="F29" s="479">
        <f t="shared" si="1"/>
        <v>6</v>
      </c>
      <c r="G29" s="480"/>
      <c r="H29" s="477"/>
      <c r="I29" s="492">
        <f t="shared" si="5"/>
        <v>44123</v>
      </c>
      <c r="J29" s="468">
        <f t="shared" si="2"/>
        <v>2</v>
      </c>
      <c r="K29" s="476"/>
      <c r="L29" s="493"/>
      <c r="Q29" s="462"/>
      <c r="R29" s="473"/>
    </row>
    <row r="30" spans="1:18" s="471" customFormat="1" ht="27" customHeight="1" x14ac:dyDescent="0.2">
      <c r="A30" s="474">
        <f t="shared" si="3"/>
        <v>44062</v>
      </c>
      <c r="B30" s="475">
        <f t="shared" si="0"/>
        <v>4</v>
      </c>
      <c r="C30" s="476"/>
      <c r="D30" s="491"/>
      <c r="E30" s="478">
        <f t="shared" si="4"/>
        <v>44093</v>
      </c>
      <c r="F30" s="479">
        <f t="shared" si="1"/>
        <v>7</v>
      </c>
      <c r="G30" s="476"/>
      <c r="H30" s="491"/>
      <c r="I30" s="481">
        <f t="shared" si="5"/>
        <v>44124</v>
      </c>
      <c r="J30" s="468">
        <f t="shared" si="2"/>
        <v>3</v>
      </c>
      <c r="K30" s="480"/>
      <c r="L30" s="482"/>
      <c r="Q30" s="462"/>
      <c r="R30" s="473"/>
    </row>
    <row r="31" spans="1:18" s="471" customFormat="1" ht="27" customHeight="1" x14ac:dyDescent="0.2">
      <c r="A31" s="474">
        <f t="shared" si="3"/>
        <v>44063</v>
      </c>
      <c r="B31" s="475">
        <f t="shared" si="0"/>
        <v>5</v>
      </c>
      <c r="C31" s="535"/>
      <c r="D31" s="477"/>
      <c r="E31" s="478">
        <f t="shared" si="4"/>
        <v>44094</v>
      </c>
      <c r="F31" s="479">
        <f t="shared" si="1"/>
        <v>1</v>
      </c>
      <c r="G31" s="536"/>
      <c r="H31" s="491"/>
      <c r="I31" s="481">
        <f t="shared" si="5"/>
        <v>44125</v>
      </c>
      <c r="J31" s="468">
        <f t="shared" si="2"/>
        <v>4</v>
      </c>
      <c r="K31" s="480"/>
      <c r="L31" s="482"/>
      <c r="Q31" s="462"/>
      <c r="R31" s="473"/>
    </row>
    <row r="32" spans="1:18" s="471" customFormat="1" ht="27" customHeight="1" x14ac:dyDescent="0.2">
      <c r="A32" s="474">
        <f t="shared" si="3"/>
        <v>44064</v>
      </c>
      <c r="B32" s="475">
        <f t="shared" si="0"/>
        <v>6</v>
      </c>
      <c r="C32" s="483"/>
      <c r="D32" s="477"/>
      <c r="E32" s="539">
        <f t="shared" si="4"/>
        <v>44095</v>
      </c>
      <c r="F32" s="540">
        <f t="shared" si="1"/>
        <v>2</v>
      </c>
      <c r="G32" s="681"/>
      <c r="H32" s="487"/>
      <c r="I32" s="492">
        <f t="shared" si="5"/>
        <v>44126</v>
      </c>
      <c r="J32" s="468">
        <f t="shared" si="2"/>
        <v>5</v>
      </c>
      <c r="K32" s="476"/>
      <c r="L32" s="493"/>
      <c r="Q32" s="462"/>
      <c r="R32" s="498"/>
    </row>
    <row r="33" spans="1:18" s="471" customFormat="1" ht="27" customHeight="1" x14ac:dyDescent="0.2">
      <c r="A33" s="474">
        <f t="shared" si="3"/>
        <v>44065</v>
      </c>
      <c r="B33" s="475">
        <f t="shared" si="0"/>
        <v>7</v>
      </c>
      <c r="C33" s="483"/>
      <c r="D33" s="477"/>
      <c r="E33" s="539">
        <f t="shared" si="4"/>
        <v>44096</v>
      </c>
      <c r="F33" s="540">
        <f t="shared" si="1"/>
        <v>3</v>
      </c>
      <c r="G33" s="496"/>
      <c r="H33" s="487"/>
      <c r="I33" s="492">
        <f t="shared" si="5"/>
        <v>44127</v>
      </c>
      <c r="J33" s="468">
        <f t="shared" si="2"/>
        <v>6</v>
      </c>
      <c r="K33" s="536"/>
      <c r="L33" s="493"/>
      <c r="Q33" s="462"/>
      <c r="R33" s="473"/>
    </row>
    <row r="34" spans="1:18" s="471" customFormat="1" ht="27" customHeight="1" x14ac:dyDescent="0.2">
      <c r="A34" s="484">
        <f t="shared" si="3"/>
        <v>44066</v>
      </c>
      <c r="B34" s="485">
        <f t="shared" si="0"/>
        <v>1</v>
      </c>
      <c r="C34" s="486"/>
      <c r="D34" s="487"/>
      <c r="E34" s="478">
        <f t="shared" si="4"/>
        <v>44097</v>
      </c>
      <c r="F34" s="479">
        <f t="shared" si="1"/>
        <v>4</v>
      </c>
      <c r="G34" s="480"/>
      <c r="H34" s="477"/>
      <c r="I34" s="481">
        <f t="shared" si="5"/>
        <v>44128</v>
      </c>
      <c r="J34" s="468">
        <f t="shared" si="2"/>
        <v>7</v>
      </c>
      <c r="K34" s="480"/>
      <c r="L34" s="482"/>
      <c r="Q34" s="462"/>
      <c r="R34" s="473"/>
    </row>
    <row r="35" spans="1:18" s="471" customFormat="1" ht="27" customHeight="1" x14ac:dyDescent="0.2">
      <c r="A35" s="488">
        <f t="shared" si="3"/>
        <v>44067</v>
      </c>
      <c r="B35" s="489">
        <f t="shared" si="0"/>
        <v>2</v>
      </c>
      <c r="C35" s="740"/>
      <c r="D35" s="491"/>
      <c r="E35" s="478">
        <f t="shared" si="4"/>
        <v>44098</v>
      </c>
      <c r="F35" s="479">
        <f t="shared" si="1"/>
        <v>5</v>
      </c>
      <c r="G35" s="480"/>
      <c r="H35" s="477"/>
      <c r="I35" s="481">
        <f t="shared" si="5"/>
        <v>44129</v>
      </c>
      <c r="J35" s="468">
        <f t="shared" ref="J35" si="8">WEEKDAY(I35)</f>
        <v>1</v>
      </c>
      <c r="K35" s="480"/>
      <c r="L35" s="482"/>
      <c r="Q35" s="499"/>
      <c r="R35" s="500"/>
    </row>
    <row r="36" spans="1:18" s="471" customFormat="1" ht="27" customHeight="1" x14ac:dyDescent="0.2">
      <c r="A36" s="474">
        <f t="shared" si="3"/>
        <v>44068</v>
      </c>
      <c r="B36" s="475">
        <f t="shared" si="0"/>
        <v>3</v>
      </c>
      <c r="C36" s="535"/>
      <c r="D36" s="477"/>
      <c r="E36" s="478">
        <f t="shared" si="4"/>
        <v>44099</v>
      </c>
      <c r="F36" s="479">
        <f t="shared" si="1"/>
        <v>6</v>
      </c>
      <c r="G36" s="537"/>
      <c r="H36" s="477"/>
      <c r="I36" s="481">
        <f t="shared" si="5"/>
        <v>44130</v>
      </c>
      <c r="J36" s="468">
        <f t="shared" si="2"/>
        <v>2</v>
      </c>
      <c r="K36" s="480"/>
      <c r="L36" s="482"/>
      <c r="Q36" s="499"/>
      <c r="R36" s="500"/>
    </row>
    <row r="37" spans="1:18" s="471" customFormat="1" ht="27" customHeight="1" x14ac:dyDescent="0.2">
      <c r="A37" s="474">
        <f t="shared" si="3"/>
        <v>44069</v>
      </c>
      <c r="B37" s="475">
        <f t="shared" si="0"/>
        <v>4</v>
      </c>
      <c r="C37" s="476"/>
      <c r="D37" s="491"/>
      <c r="E37" s="478">
        <f t="shared" si="4"/>
        <v>44100</v>
      </c>
      <c r="F37" s="479">
        <f t="shared" si="1"/>
        <v>7</v>
      </c>
      <c r="G37" s="480"/>
      <c r="H37" s="477"/>
      <c r="I37" s="481">
        <f t="shared" si="5"/>
        <v>44131</v>
      </c>
      <c r="J37" s="468">
        <f t="shared" si="2"/>
        <v>3</v>
      </c>
      <c r="K37" s="537"/>
      <c r="L37" s="482"/>
      <c r="Q37" s="499"/>
      <c r="R37" s="500"/>
    </row>
    <row r="38" spans="1:18" s="471" customFormat="1" ht="27" customHeight="1" x14ac:dyDescent="0.2">
      <c r="A38" s="474">
        <f t="shared" si="3"/>
        <v>44070</v>
      </c>
      <c r="B38" s="475">
        <f t="shared" si="0"/>
        <v>5</v>
      </c>
      <c r="C38" s="476"/>
      <c r="D38" s="491"/>
      <c r="E38" s="478">
        <f t="shared" si="4"/>
        <v>44101</v>
      </c>
      <c r="F38" s="479">
        <f t="shared" si="1"/>
        <v>1</v>
      </c>
      <c r="G38" s="480"/>
      <c r="H38" s="477"/>
      <c r="I38" s="501">
        <f t="shared" si="5"/>
        <v>44132</v>
      </c>
      <c r="J38" s="502">
        <f t="shared" si="2"/>
        <v>4</v>
      </c>
      <c r="K38" s="503"/>
      <c r="L38" s="504"/>
      <c r="Q38" s="499"/>
      <c r="R38" s="500"/>
    </row>
    <row r="39" spans="1:18" s="471" customFormat="1" ht="27" customHeight="1" x14ac:dyDescent="0.2">
      <c r="A39" s="474">
        <f t="shared" si="3"/>
        <v>44071</v>
      </c>
      <c r="B39" s="475">
        <f t="shared" si="0"/>
        <v>6</v>
      </c>
      <c r="C39" s="483"/>
      <c r="D39" s="477"/>
      <c r="E39" s="478">
        <f t="shared" si="4"/>
        <v>44102</v>
      </c>
      <c r="F39" s="479">
        <f t="shared" si="1"/>
        <v>2</v>
      </c>
      <c r="G39" s="480"/>
      <c r="H39" s="505"/>
      <c r="I39" s="501">
        <f t="shared" si="5"/>
        <v>44133</v>
      </c>
      <c r="J39" s="502">
        <f t="shared" si="2"/>
        <v>5</v>
      </c>
      <c r="K39" s="503"/>
      <c r="L39" s="504"/>
      <c r="P39" s="506"/>
      <c r="Q39" s="499"/>
      <c r="R39" s="500"/>
    </row>
    <row r="40" spans="1:18" s="471" customFormat="1" ht="27" customHeight="1" x14ac:dyDescent="0.2">
      <c r="A40" s="488">
        <f t="shared" si="3"/>
        <v>44072</v>
      </c>
      <c r="B40" s="489">
        <f t="shared" si="0"/>
        <v>7</v>
      </c>
      <c r="C40" s="490"/>
      <c r="D40" s="491"/>
      <c r="E40" s="478">
        <f t="shared" si="4"/>
        <v>44103</v>
      </c>
      <c r="F40" s="479">
        <f t="shared" si="1"/>
        <v>3</v>
      </c>
      <c r="G40" s="480"/>
      <c r="H40" s="505"/>
      <c r="I40" s="501">
        <f t="shared" si="5"/>
        <v>44134</v>
      </c>
      <c r="J40" s="502">
        <f t="shared" si="2"/>
        <v>6</v>
      </c>
      <c r="K40" s="503"/>
      <c r="L40" s="504"/>
      <c r="Q40" s="499"/>
      <c r="R40" s="500"/>
    </row>
    <row r="41" spans="1:18" s="471" customFormat="1" ht="27" customHeight="1" x14ac:dyDescent="0.2">
      <c r="A41" s="474">
        <f t="shared" si="3"/>
        <v>44073</v>
      </c>
      <c r="B41" s="475">
        <f t="shared" si="0"/>
        <v>1</v>
      </c>
      <c r="C41" s="507"/>
      <c r="D41" s="477"/>
      <c r="E41" s="478">
        <f t="shared" si="4"/>
        <v>44104</v>
      </c>
      <c r="F41" s="479">
        <f t="shared" si="1"/>
        <v>4</v>
      </c>
      <c r="G41" s="480"/>
      <c r="H41" s="505"/>
      <c r="I41" s="501">
        <f t="shared" si="5"/>
        <v>44135</v>
      </c>
      <c r="J41" s="502">
        <f t="shared" si="2"/>
        <v>7</v>
      </c>
      <c r="K41" s="503"/>
      <c r="L41" s="504"/>
      <c r="Q41" s="499"/>
      <c r="R41" s="500"/>
    </row>
    <row r="42" spans="1:18" s="471" customFormat="1" ht="27" customHeight="1" thickBot="1" x14ac:dyDescent="0.25">
      <c r="A42" s="474">
        <f t="shared" si="3"/>
        <v>44074</v>
      </c>
      <c r="B42" s="475">
        <f t="shared" ref="B42" si="9">WEEKDAY(A42)</f>
        <v>2</v>
      </c>
      <c r="C42" s="507"/>
      <c r="D42" s="477"/>
      <c r="E42" s="478">
        <f t="shared" si="4"/>
        <v>44105</v>
      </c>
      <c r="F42" s="479">
        <f t="shared" si="1"/>
        <v>5</v>
      </c>
      <c r="G42" s="480"/>
      <c r="H42" s="505"/>
      <c r="I42" s="508"/>
      <c r="J42" s="509"/>
      <c r="K42" s="509"/>
      <c r="L42" s="510"/>
      <c r="M42" s="1054" t="s">
        <v>352</v>
      </c>
      <c r="N42" s="1054"/>
      <c r="Q42" s="499"/>
      <c r="R42" s="500"/>
    </row>
    <row r="43" spans="1:18" s="471" customFormat="1" ht="27" customHeight="1" thickTop="1" thickBot="1" x14ac:dyDescent="0.25">
      <c r="A43" s="1055" t="s">
        <v>353</v>
      </c>
      <c r="B43" s="1056"/>
      <c r="C43" s="511">
        <f>COUNTIF(C12:C42,"*")-COUNTIF(C12:C42,"入校*")</f>
        <v>0</v>
      </c>
      <c r="D43" s="512" t="s">
        <v>354</v>
      </c>
      <c r="E43" s="1057" t="s">
        <v>353</v>
      </c>
      <c r="F43" s="1058"/>
      <c r="G43" s="513">
        <f>COUNTIF(G12:G42,"*")</f>
        <v>0</v>
      </c>
      <c r="H43" s="514" t="s">
        <v>354</v>
      </c>
      <c r="I43" s="1057" t="s">
        <v>353</v>
      </c>
      <c r="J43" s="1058"/>
      <c r="K43" s="515">
        <f>COUNTIF(K12:K42,"*")-COUNTIF(K12:K42,"修了*")</f>
        <v>0</v>
      </c>
      <c r="L43" s="516" t="s">
        <v>354</v>
      </c>
      <c r="M43" s="517">
        <f>SUM(C43,G43,K43)</f>
        <v>0</v>
      </c>
      <c r="N43" s="518" t="s">
        <v>354</v>
      </c>
    </row>
    <row r="44" spans="1:18" s="471" customFormat="1" ht="27" customHeight="1" thickTop="1" x14ac:dyDescent="0.2">
      <c r="A44" s="1052" t="s">
        <v>355</v>
      </c>
      <c r="B44" s="1053"/>
      <c r="C44" s="520">
        <f>SUM(D12:D42)</f>
        <v>0</v>
      </c>
      <c r="D44" s="521" t="s">
        <v>351</v>
      </c>
      <c r="E44" s="1052" t="s">
        <v>355</v>
      </c>
      <c r="F44" s="1053"/>
      <c r="G44" s="522">
        <f>SUM(H12:H42)</f>
        <v>0</v>
      </c>
      <c r="H44" s="523" t="s">
        <v>351</v>
      </c>
      <c r="I44" s="1052" t="s">
        <v>355</v>
      </c>
      <c r="J44" s="1053"/>
      <c r="K44" s="522">
        <f>SUM(L12:L41)</f>
        <v>0</v>
      </c>
      <c r="L44" s="523" t="s">
        <v>351</v>
      </c>
      <c r="M44" s="519">
        <f>SUM(C44,G44,K44)</f>
        <v>0</v>
      </c>
      <c r="N44" s="518" t="s">
        <v>351</v>
      </c>
    </row>
    <row r="45" spans="1:18" x14ac:dyDescent="0.2">
      <c r="C45" s="524"/>
      <c r="D45" s="525"/>
      <c r="E45" s="525"/>
      <c r="F45" s="525"/>
      <c r="G45" s="526"/>
      <c r="H45" s="525"/>
      <c r="I45" s="525"/>
      <c r="J45" s="525"/>
      <c r="K45" s="526"/>
      <c r="L45" s="525"/>
    </row>
    <row r="46" spans="1:18" x14ac:dyDescent="0.2">
      <c r="C46" s="527"/>
      <c r="G46" s="527"/>
      <c r="K46" s="527"/>
    </row>
    <row r="49" spans="2:5" x14ac:dyDescent="0.2">
      <c r="B49" s="528"/>
      <c r="C49" s="506"/>
      <c r="D49" s="529"/>
      <c r="E49" s="529"/>
    </row>
    <row r="50" spans="2:5" x14ac:dyDescent="0.2">
      <c r="B50" s="528"/>
      <c r="C50" s="529"/>
      <c r="D50" s="506"/>
      <c r="E50" s="528"/>
    </row>
    <row r="51" spans="2:5" x14ac:dyDescent="0.2">
      <c r="B51" s="528"/>
      <c r="C51" s="529"/>
      <c r="D51" s="506"/>
      <c r="E51" s="528"/>
    </row>
    <row r="52" spans="2:5" x14ac:dyDescent="0.2">
      <c r="B52" s="528"/>
      <c r="C52" s="529"/>
      <c r="D52" s="506"/>
      <c r="E52" s="528"/>
    </row>
    <row r="53" spans="2:5" x14ac:dyDescent="0.2">
      <c r="B53" s="528"/>
      <c r="C53" s="529"/>
      <c r="D53" s="506"/>
      <c r="E53" s="528"/>
    </row>
  </sheetData>
  <sheetProtection formatCells="0" formatColumns="0" formatRows="0"/>
  <protectedRanges>
    <protectedRange sqref="C13 C23 C30 C37:C38" name="範囲1_1"/>
  </protectedRanges>
  <mergeCells count="15">
    <mergeCell ref="A11:C11"/>
    <mergeCell ref="E11:G11"/>
    <mergeCell ref="I11:K11"/>
    <mergeCell ref="H3:J3"/>
    <mergeCell ref="K3:N3"/>
    <mergeCell ref="H4:J4"/>
    <mergeCell ref="K4:N4"/>
    <mergeCell ref="B7:J7"/>
    <mergeCell ref="A44:B44"/>
    <mergeCell ref="E44:F44"/>
    <mergeCell ref="I44:J44"/>
    <mergeCell ref="M42:N42"/>
    <mergeCell ref="A43:B43"/>
    <mergeCell ref="E43:F43"/>
    <mergeCell ref="I43:J43"/>
  </mergeCells>
  <phoneticPr fontId="2"/>
  <conditionalFormatting sqref="C43 G43 K43">
    <cfRule type="cellIs" dxfId="20" priority="12" stopIfTrue="1" operator="lessThan">
      <formula>1</formula>
    </cfRule>
  </conditionalFormatting>
  <conditionalFormatting sqref="A12:D42">
    <cfRule type="expression" dxfId="19" priority="11" stopIfTrue="1">
      <formula>OR($B12=1,$B12=7)</formula>
    </cfRule>
  </conditionalFormatting>
  <conditionalFormatting sqref="E12:H42">
    <cfRule type="expression" dxfId="18" priority="10" stopIfTrue="1">
      <formula>OR($F12=1,$F12=7)</formula>
    </cfRule>
  </conditionalFormatting>
  <conditionalFormatting sqref="I38:J41 L38:L41 I12:L37">
    <cfRule type="expression" dxfId="17" priority="9" stopIfTrue="1">
      <formula>OR($J12=1,$J12=7)</formula>
    </cfRule>
  </conditionalFormatting>
  <conditionalFormatting sqref="C44 G44 K44">
    <cfRule type="cellIs" dxfId="16" priority="8" stopIfTrue="1" operator="lessThan">
      <formula>3</formula>
    </cfRule>
  </conditionalFormatting>
  <conditionalFormatting sqref="K38:K41">
    <cfRule type="expression" dxfId="15" priority="1" stopIfTrue="1">
      <formula>OR($J38=1,$J38=7)</formula>
    </cfRule>
  </conditionalFormatting>
  <dataValidations count="1">
    <dataValidation imeMode="off" allowBlank="1" showInputMessage="1" showErrorMessage="1" sqref="H12:H42 D12:D42 L12:L41"/>
  </dataValidations>
  <printOptions horizontalCentered="1"/>
  <pageMargins left="0.59055118110236227" right="0.19685039370078741" top="0.59055118110236227" bottom="0.59055118110236227" header="0.39370078740157483" footer="0.31496062992125984"/>
  <pageSetup paperSize="9" scale="72" orientation="portrait" r:id="rId1"/>
  <headerFooter alignWithMargins="0">
    <oddHeader>&amp;R&amp;10&amp;F</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R53"/>
  <sheetViews>
    <sheetView view="pageBreakPreview" zoomScale="80" zoomScaleNormal="85" zoomScaleSheetLayoutView="80" workbookViewId="0">
      <selection activeCell="Q20" sqref="Q20"/>
    </sheetView>
  </sheetViews>
  <sheetFormatPr defaultColWidth="9" defaultRowHeight="13.2" x14ac:dyDescent="0.2"/>
  <cols>
    <col min="1" max="1" width="4.6640625" style="445" customWidth="1"/>
    <col min="2" max="2" width="3.33203125" style="445" bestFit="1" customWidth="1"/>
    <col min="3" max="3" width="27.6640625" style="471" customWidth="1"/>
    <col min="4" max="4" width="5.77734375" style="445" customWidth="1"/>
    <col min="5" max="5" width="4.6640625" style="445" customWidth="1"/>
    <col min="6" max="6" width="3.33203125" style="445" bestFit="1" customWidth="1"/>
    <col min="7" max="7" width="27.6640625" style="471" customWidth="1"/>
    <col min="8" max="8" width="5.77734375" style="445" customWidth="1"/>
    <col min="9" max="9" width="4.6640625" style="445" customWidth="1"/>
    <col min="10" max="10" width="3.33203125" style="445" bestFit="1" customWidth="1"/>
    <col min="11" max="11" width="27.6640625" style="471" customWidth="1"/>
    <col min="12" max="12" width="5.77734375" style="445" customWidth="1"/>
    <col min="13" max="13" width="5" style="445" bestFit="1" customWidth="1"/>
    <col min="14" max="14" width="5.6640625" style="445" bestFit="1" customWidth="1"/>
    <col min="15" max="15" width="9" style="445"/>
    <col min="16" max="16" width="9" style="445" customWidth="1"/>
    <col min="17" max="18" width="9.109375" style="445" customWidth="1"/>
    <col min="19" max="21" width="9" style="445" customWidth="1"/>
    <col min="22" max="16384" width="9" style="445"/>
  </cols>
  <sheetData>
    <row r="1" spans="1:18" ht="16.2" x14ac:dyDescent="0.2">
      <c r="A1" s="442" t="s">
        <v>478</v>
      </c>
      <c r="B1" s="442"/>
      <c r="C1" s="443"/>
      <c r="D1" s="442"/>
      <c r="E1" s="442"/>
      <c r="F1" s="442"/>
      <c r="G1" s="443"/>
      <c r="H1" s="442"/>
      <c r="I1" s="444">
        <v>9</v>
      </c>
      <c r="J1" s="442"/>
      <c r="K1" s="443" t="s">
        <v>348</v>
      </c>
      <c r="L1" s="442"/>
    </row>
    <row r="2" spans="1:18" ht="9.75" customHeight="1" x14ac:dyDescent="0.2">
      <c r="A2" s="446"/>
      <c r="B2" s="446"/>
      <c r="C2" s="447"/>
      <c r="D2" s="446"/>
      <c r="E2" s="446"/>
      <c r="F2" s="446"/>
      <c r="G2" s="447"/>
      <c r="H2" s="446"/>
      <c r="I2" s="446"/>
      <c r="J2" s="446"/>
      <c r="K2" s="447"/>
      <c r="L2" s="446"/>
    </row>
    <row r="3" spans="1:18" ht="15" customHeight="1" x14ac:dyDescent="0.2">
      <c r="A3" s="446"/>
      <c r="B3" s="446"/>
      <c r="C3" s="447"/>
      <c r="D3" s="446"/>
      <c r="E3" s="446"/>
      <c r="F3" s="446"/>
      <c r="G3" s="447"/>
      <c r="H3" s="1062"/>
      <c r="I3" s="1062"/>
      <c r="J3" s="1062"/>
      <c r="K3" s="1063"/>
      <c r="L3" s="1063"/>
      <c r="M3" s="1063"/>
      <c r="N3" s="1063"/>
    </row>
    <row r="4" spans="1:18" ht="15" customHeight="1" x14ac:dyDescent="0.2">
      <c r="A4" s="446"/>
      <c r="B4" s="446"/>
      <c r="C4" s="447"/>
      <c r="D4" s="446"/>
      <c r="E4" s="446"/>
      <c r="F4" s="446"/>
      <c r="G4" s="447"/>
      <c r="H4" s="1062" t="s">
        <v>64</v>
      </c>
      <c r="I4" s="1062"/>
      <c r="J4" s="1062"/>
      <c r="K4" s="1063">
        <f>入力表!F40</f>
        <v>0</v>
      </c>
      <c r="L4" s="1063"/>
      <c r="M4" s="1063"/>
      <c r="N4" s="1063"/>
    </row>
    <row r="5" spans="1:18" s="449" customFormat="1" x14ac:dyDescent="0.2">
      <c r="A5" s="448"/>
      <c r="C5" s="450"/>
      <c r="D5" s="451"/>
      <c r="E5" s="448"/>
      <c r="G5" s="450"/>
      <c r="H5" s="451"/>
      <c r="I5" s="451"/>
      <c r="J5" s="314"/>
      <c r="K5" s="452"/>
      <c r="L5" s="530"/>
    </row>
    <row r="6" spans="1:18" s="449" customFormat="1" x14ac:dyDescent="0.2">
      <c r="A6" s="448" t="s">
        <v>349</v>
      </c>
      <c r="B6" s="454" t="s">
        <v>356</v>
      </c>
      <c r="C6" s="450"/>
      <c r="D6" s="451"/>
      <c r="E6" s="448"/>
      <c r="G6" s="450"/>
      <c r="H6" s="451"/>
      <c r="I6" s="451"/>
      <c r="J6" s="314"/>
      <c r="K6" s="452"/>
      <c r="L6" s="530"/>
    </row>
    <row r="7" spans="1:18" s="449" customFormat="1" x14ac:dyDescent="0.2">
      <c r="A7" s="448"/>
      <c r="B7" s="1064"/>
      <c r="C7" s="1064"/>
      <c r="D7" s="1064"/>
      <c r="E7" s="1064"/>
      <c r="F7" s="1064"/>
      <c r="G7" s="1064"/>
      <c r="H7" s="1064"/>
      <c r="I7" s="1064"/>
      <c r="J7" s="1064"/>
      <c r="K7" s="452"/>
      <c r="L7" s="530"/>
    </row>
    <row r="8" spans="1:18" s="449" customFormat="1" x14ac:dyDescent="0.2">
      <c r="A8" s="455" t="s">
        <v>344</v>
      </c>
      <c r="B8" s="456" t="s">
        <v>350</v>
      </c>
      <c r="C8" s="457"/>
      <c r="D8" s="451"/>
      <c r="E8" s="448"/>
      <c r="F8" s="451"/>
      <c r="G8" s="450"/>
      <c r="H8" s="451"/>
      <c r="I8" s="448"/>
      <c r="J8" s="314"/>
      <c r="K8" s="452" t="s">
        <v>357</v>
      </c>
      <c r="L8" s="453">
        <f>入力表!E40</f>
        <v>0</v>
      </c>
    </row>
    <row r="9" spans="1:18" s="449" customFormat="1" x14ac:dyDescent="0.2">
      <c r="A9" s="455"/>
      <c r="B9" s="456"/>
      <c r="C9" s="457"/>
      <c r="D9" s="451"/>
      <c r="E9" s="448"/>
      <c r="F9" s="451"/>
      <c r="G9" s="450"/>
      <c r="H9" s="451"/>
      <c r="I9" s="448"/>
      <c r="J9" s="314"/>
      <c r="K9" s="452"/>
      <c r="L9" s="458"/>
    </row>
    <row r="10" spans="1:18" ht="11.25" customHeight="1" thickBot="1" x14ac:dyDescent="0.25">
      <c r="A10" s="446"/>
      <c r="B10" s="446"/>
      <c r="C10" s="447"/>
      <c r="D10" s="446"/>
      <c r="E10" s="446"/>
      <c r="F10" s="446"/>
      <c r="G10" s="447"/>
      <c r="H10" s="446"/>
      <c r="I10" s="446"/>
      <c r="J10" s="446"/>
      <c r="K10" s="447"/>
      <c r="L10" s="446"/>
    </row>
    <row r="11" spans="1:18" ht="27" customHeight="1" thickTop="1" thickBot="1" x14ac:dyDescent="0.25">
      <c r="A11" s="1059">
        <f>A12</f>
        <v>44075</v>
      </c>
      <c r="B11" s="1060"/>
      <c r="C11" s="1061"/>
      <c r="D11" s="459" t="s">
        <v>351</v>
      </c>
      <c r="E11" s="1059">
        <f>E13</f>
        <v>44107</v>
      </c>
      <c r="F11" s="1060"/>
      <c r="G11" s="1061"/>
      <c r="H11" s="460" t="s">
        <v>351</v>
      </c>
      <c r="I11" s="1059">
        <f>I12</f>
        <v>44136</v>
      </c>
      <c r="J11" s="1060"/>
      <c r="K11" s="1061"/>
      <c r="L11" s="459" t="s">
        <v>351</v>
      </c>
      <c r="Q11" s="461"/>
      <c r="R11" s="462"/>
    </row>
    <row r="12" spans="1:18" s="471" customFormat="1" ht="27" customHeight="1" thickTop="1" x14ac:dyDescent="0.2">
      <c r="A12" s="531">
        <v>44075</v>
      </c>
      <c r="B12" s="532">
        <f t="shared" ref="B12:B42" si="0">WEEKDAY(A12)</f>
        <v>3</v>
      </c>
      <c r="C12" s="533"/>
      <c r="D12" s="534"/>
      <c r="E12" s="463">
        <f>A42+1</f>
        <v>44106</v>
      </c>
      <c r="F12" s="464">
        <f t="shared" ref="F12:F41" si="1">WEEKDAY(E12)</f>
        <v>6</v>
      </c>
      <c r="G12" s="465"/>
      <c r="H12" s="466"/>
      <c r="I12" s="467">
        <f>E41+1</f>
        <v>44136</v>
      </c>
      <c r="J12" s="468">
        <f t="shared" ref="J12:J41" si="2">WEEKDAY(I12)</f>
        <v>1</v>
      </c>
      <c r="K12" s="469"/>
      <c r="L12" s="470"/>
      <c r="Q12" s="472"/>
      <c r="R12" s="473"/>
    </row>
    <row r="13" spans="1:18" s="471" customFormat="1" ht="27" customHeight="1" x14ac:dyDescent="0.2">
      <c r="A13" s="474">
        <f t="shared" ref="A13:A42" si="3">A12+1</f>
        <v>44076</v>
      </c>
      <c r="B13" s="475">
        <f t="shared" si="0"/>
        <v>4</v>
      </c>
      <c r="C13" s="476"/>
      <c r="D13" s="477"/>
      <c r="E13" s="478">
        <f t="shared" ref="E13:E41" si="4">E12+1</f>
        <v>44107</v>
      </c>
      <c r="F13" s="479">
        <f t="shared" si="1"/>
        <v>7</v>
      </c>
      <c r="G13" s="480"/>
      <c r="H13" s="477"/>
      <c r="I13" s="481">
        <f t="shared" ref="I13:I41" si="5">I12+1</f>
        <v>44137</v>
      </c>
      <c r="J13" s="468">
        <f t="shared" si="2"/>
        <v>2</v>
      </c>
      <c r="K13" s="480"/>
      <c r="L13" s="482"/>
      <c r="Q13" s="462"/>
      <c r="R13" s="473"/>
    </row>
    <row r="14" spans="1:18" s="471" customFormat="1" ht="27" customHeight="1" x14ac:dyDescent="0.2">
      <c r="A14" s="474">
        <f t="shared" si="3"/>
        <v>44077</v>
      </c>
      <c r="B14" s="475">
        <f t="shared" si="0"/>
        <v>5</v>
      </c>
      <c r="C14" s="483"/>
      <c r="D14" s="477"/>
      <c r="E14" s="539">
        <f t="shared" si="4"/>
        <v>44108</v>
      </c>
      <c r="F14" s="540">
        <f t="shared" si="1"/>
        <v>1</v>
      </c>
      <c r="G14" s="496"/>
      <c r="H14" s="487"/>
      <c r="I14" s="494">
        <f t="shared" si="5"/>
        <v>44138</v>
      </c>
      <c r="J14" s="495">
        <f t="shared" si="2"/>
        <v>3</v>
      </c>
      <c r="K14" s="496"/>
      <c r="L14" s="497"/>
      <c r="Q14" s="462"/>
      <c r="R14" s="473"/>
    </row>
    <row r="15" spans="1:18" s="471" customFormat="1" ht="27" customHeight="1" x14ac:dyDescent="0.2">
      <c r="A15" s="474">
        <f t="shared" si="3"/>
        <v>44078</v>
      </c>
      <c r="B15" s="475">
        <f t="shared" si="0"/>
        <v>6</v>
      </c>
      <c r="C15" s="483"/>
      <c r="D15" s="477"/>
      <c r="E15" s="478">
        <f t="shared" si="4"/>
        <v>44109</v>
      </c>
      <c r="F15" s="479">
        <f t="shared" si="1"/>
        <v>2</v>
      </c>
      <c r="G15" s="480"/>
      <c r="H15" s="477"/>
      <c r="I15" s="481">
        <f t="shared" si="5"/>
        <v>44139</v>
      </c>
      <c r="J15" s="468">
        <f t="shared" si="2"/>
        <v>4</v>
      </c>
      <c r="K15" s="480"/>
      <c r="L15" s="482"/>
      <c r="Q15" s="462"/>
      <c r="R15" s="473"/>
    </row>
    <row r="16" spans="1:18" s="471" customFormat="1" ht="27" customHeight="1" x14ac:dyDescent="0.2">
      <c r="A16" s="474">
        <f t="shared" si="3"/>
        <v>44079</v>
      </c>
      <c r="B16" s="475">
        <f t="shared" si="0"/>
        <v>7</v>
      </c>
      <c r="C16" s="483"/>
      <c r="D16" s="477"/>
      <c r="E16" s="478">
        <f t="shared" si="4"/>
        <v>44110</v>
      </c>
      <c r="F16" s="479">
        <f t="shared" si="1"/>
        <v>3</v>
      </c>
      <c r="G16" s="480"/>
      <c r="H16" s="477"/>
      <c r="I16" s="481">
        <f t="shared" si="5"/>
        <v>44140</v>
      </c>
      <c r="J16" s="468">
        <f t="shared" si="2"/>
        <v>5</v>
      </c>
      <c r="K16" s="480"/>
      <c r="L16" s="482"/>
      <c r="Q16" s="462"/>
      <c r="R16" s="473"/>
    </row>
    <row r="17" spans="1:18" s="471" customFormat="1" ht="27" customHeight="1" x14ac:dyDescent="0.2">
      <c r="A17" s="488">
        <f t="shared" si="3"/>
        <v>44080</v>
      </c>
      <c r="B17" s="489">
        <f t="shared" si="0"/>
        <v>1</v>
      </c>
      <c r="C17" s="490"/>
      <c r="D17" s="491"/>
      <c r="E17" s="478">
        <f t="shared" si="4"/>
        <v>44111</v>
      </c>
      <c r="F17" s="479">
        <f t="shared" si="1"/>
        <v>4</v>
      </c>
      <c r="G17" s="480"/>
      <c r="H17" s="477"/>
      <c r="I17" s="481">
        <f t="shared" si="5"/>
        <v>44141</v>
      </c>
      <c r="J17" s="468">
        <f t="shared" si="2"/>
        <v>6</v>
      </c>
      <c r="K17" s="480"/>
      <c r="L17" s="482"/>
      <c r="Q17" s="462"/>
      <c r="R17" s="473"/>
    </row>
    <row r="18" spans="1:18" s="471" customFormat="1" ht="27" customHeight="1" x14ac:dyDescent="0.2">
      <c r="A18" s="474">
        <f t="shared" si="3"/>
        <v>44081</v>
      </c>
      <c r="B18" s="475">
        <f t="shared" si="0"/>
        <v>2</v>
      </c>
      <c r="C18" s="483"/>
      <c r="D18" s="477"/>
      <c r="E18" s="478">
        <f t="shared" si="4"/>
        <v>44112</v>
      </c>
      <c r="F18" s="479">
        <f t="shared" si="1"/>
        <v>5</v>
      </c>
      <c r="G18" s="480"/>
      <c r="H18" s="477"/>
      <c r="I18" s="481">
        <f t="shared" si="5"/>
        <v>44142</v>
      </c>
      <c r="J18" s="468">
        <f t="shared" si="2"/>
        <v>7</v>
      </c>
      <c r="K18" s="480"/>
      <c r="L18" s="482"/>
      <c r="Q18" s="462"/>
      <c r="R18" s="473"/>
    </row>
    <row r="19" spans="1:18" s="471" customFormat="1" ht="27" customHeight="1" x14ac:dyDescent="0.2">
      <c r="A19" s="474">
        <f t="shared" si="3"/>
        <v>44082</v>
      </c>
      <c r="B19" s="475">
        <f t="shared" ref="B19" si="6">WEEKDAY(A19)</f>
        <v>3</v>
      </c>
      <c r="C19" s="483"/>
      <c r="D19" s="477"/>
      <c r="E19" s="478">
        <f t="shared" si="4"/>
        <v>44113</v>
      </c>
      <c r="F19" s="479">
        <f t="shared" si="1"/>
        <v>6</v>
      </c>
      <c r="G19" s="476"/>
      <c r="H19" s="491"/>
      <c r="I19" s="481">
        <f t="shared" si="5"/>
        <v>44143</v>
      </c>
      <c r="J19" s="468">
        <f t="shared" si="2"/>
        <v>1</v>
      </c>
      <c r="K19" s="480"/>
      <c r="L19" s="482"/>
      <c r="Q19" s="462"/>
      <c r="R19" s="473"/>
    </row>
    <row r="20" spans="1:18" s="471" customFormat="1" ht="27" customHeight="1" x14ac:dyDescent="0.2">
      <c r="A20" s="488">
        <f t="shared" si="3"/>
        <v>44083</v>
      </c>
      <c r="B20" s="489">
        <f t="shared" si="0"/>
        <v>4</v>
      </c>
      <c r="C20" s="490"/>
      <c r="D20" s="491"/>
      <c r="E20" s="478">
        <f t="shared" si="4"/>
        <v>44114</v>
      </c>
      <c r="F20" s="479">
        <f t="shared" si="1"/>
        <v>7</v>
      </c>
      <c r="G20" s="480"/>
      <c r="H20" s="477"/>
      <c r="I20" s="481">
        <f t="shared" si="5"/>
        <v>44144</v>
      </c>
      <c r="J20" s="468">
        <f t="shared" si="2"/>
        <v>2</v>
      </c>
      <c r="K20" s="480"/>
      <c r="L20" s="482"/>
      <c r="Q20" s="462"/>
      <c r="R20" s="473"/>
    </row>
    <row r="21" spans="1:18" s="471" customFormat="1" ht="27" customHeight="1" x14ac:dyDescent="0.2">
      <c r="A21" s="474">
        <f t="shared" si="3"/>
        <v>44084</v>
      </c>
      <c r="B21" s="475">
        <f t="shared" si="0"/>
        <v>5</v>
      </c>
      <c r="C21" s="483"/>
      <c r="D21" s="477"/>
      <c r="E21" s="478">
        <f t="shared" si="4"/>
        <v>44115</v>
      </c>
      <c r="F21" s="479">
        <f t="shared" si="1"/>
        <v>1</v>
      </c>
      <c r="G21" s="480"/>
      <c r="H21" s="477"/>
      <c r="I21" s="492">
        <f t="shared" si="5"/>
        <v>44145</v>
      </c>
      <c r="J21" s="468">
        <f t="shared" si="2"/>
        <v>3</v>
      </c>
      <c r="K21" s="476"/>
      <c r="L21" s="493"/>
      <c r="Q21" s="462"/>
      <c r="R21" s="473"/>
    </row>
    <row r="22" spans="1:18" s="471" customFormat="1" ht="27" customHeight="1" x14ac:dyDescent="0.2">
      <c r="A22" s="474">
        <f t="shared" si="3"/>
        <v>44085</v>
      </c>
      <c r="B22" s="475">
        <f t="shared" si="0"/>
        <v>6</v>
      </c>
      <c r="C22" s="483"/>
      <c r="D22" s="477"/>
      <c r="E22" s="478">
        <f t="shared" si="4"/>
        <v>44116</v>
      </c>
      <c r="F22" s="479">
        <f t="shared" si="1"/>
        <v>2</v>
      </c>
      <c r="G22" s="480"/>
      <c r="H22" s="477"/>
      <c r="I22" s="481">
        <f t="shared" si="5"/>
        <v>44146</v>
      </c>
      <c r="J22" s="468">
        <f t="shared" si="2"/>
        <v>4</v>
      </c>
      <c r="K22" s="480"/>
      <c r="L22" s="482"/>
      <c r="Q22" s="462"/>
      <c r="R22" s="473"/>
    </row>
    <row r="23" spans="1:18" s="471" customFormat="1" ht="27" customHeight="1" x14ac:dyDescent="0.2">
      <c r="A23" s="474">
        <f t="shared" si="3"/>
        <v>44086</v>
      </c>
      <c r="B23" s="475">
        <f t="shared" si="0"/>
        <v>7</v>
      </c>
      <c r="C23" s="476"/>
      <c r="D23" s="491"/>
      <c r="E23" s="478">
        <f t="shared" si="4"/>
        <v>44117</v>
      </c>
      <c r="F23" s="479">
        <f t="shared" si="1"/>
        <v>3</v>
      </c>
      <c r="G23" s="480"/>
      <c r="H23" s="477"/>
      <c r="I23" s="481">
        <f t="shared" si="5"/>
        <v>44147</v>
      </c>
      <c r="J23" s="468">
        <f t="shared" si="2"/>
        <v>5</v>
      </c>
      <c r="K23" s="480"/>
      <c r="L23" s="482"/>
      <c r="Q23" s="462"/>
      <c r="R23" s="473"/>
    </row>
    <row r="24" spans="1:18" s="471" customFormat="1" ht="27" customHeight="1" x14ac:dyDescent="0.2">
      <c r="A24" s="474">
        <f t="shared" si="3"/>
        <v>44087</v>
      </c>
      <c r="B24" s="475">
        <f t="shared" si="0"/>
        <v>1</v>
      </c>
      <c r="C24" s="483"/>
      <c r="D24" s="477"/>
      <c r="E24" s="478">
        <f t="shared" si="4"/>
        <v>44118</v>
      </c>
      <c r="F24" s="479">
        <f t="shared" si="1"/>
        <v>4</v>
      </c>
      <c r="G24" s="480"/>
      <c r="H24" s="477"/>
      <c r="I24" s="481">
        <f t="shared" si="5"/>
        <v>44148</v>
      </c>
      <c r="J24" s="468">
        <f t="shared" si="2"/>
        <v>6</v>
      </c>
      <c r="K24" s="480"/>
      <c r="L24" s="482"/>
      <c r="Q24" s="462"/>
      <c r="R24" s="473"/>
    </row>
    <row r="25" spans="1:18" s="471" customFormat="1" ht="27" customHeight="1" x14ac:dyDescent="0.2">
      <c r="A25" s="474">
        <f t="shared" si="3"/>
        <v>44088</v>
      </c>
      <c r="B25" s="475">
        <f t="shared" si="0"/>
        <v>2</v>
      </c>
      <c r="C25" s="483"/>
      <c r="D25" s="477"/>
      <c r="E25" s="478">
        <f t="shared" si="4"/>
        <v>44119</v>
      </c>
      <c r="F25" s="479">
        <f t="shared" si="1"/>
        <v>5</v>
      </c>
      <c r="G25" s="480"/>
      <c r="H25" s="477"/>
      <c r="I25" s="481">
        <f t="shared" si="5"/>
        <v>44149</v>
      </c>
      <c r="J25" s="468">
        <f t="shared" si="2"/>
        <v>7</v>
      </c>
      <c r="K25" s="480"/>
      <c r="L25" s="482"/>
      <c r="Q25" s="462"/>
      <c r="R25" s="473"/>
    </row>
    <row r="26" spans="1:18" s="471" customFormat="1" ht="27" customHeight="1" x14ac:dyDescent="0.2">
      <c r="A26" s="474">
        <f t="shared" si="3"/>
        <v>44089</v>
      </c>
      <c r="B26" s="475">
        <f t="shared" si="0"/>
        <v>3</v>
      </c>
      <c r="C26" s="483"/>
      <c r="D26" s="477"/>
      <c r="E26" s="478">
        <f t="shared" si="4"/>
        <v>44120</v>
      </c>
      <c r="F26" s="479">
        <f t="shared" si="1"/>
        <v>6</v>
      </c>
      <c r="G26" s="480"/>
      <c r="H26" s="477"/>
      <c r="I26" s="481">
        <f t="shared" si="5"/>
        <v>44150</v>
      </c>
      <c r="J26" s="468">
        <f t="shared" si="2"/>
        <v>1</v>
      </c>
      <c r="K26" s="480"/>
      <c r="L26" s="482"/>
      <c r="Q26" s="462"/>
      <c r="R26" s="473"/>
    </row>
    <row r="27" spans="1:18" s="471" customFormat="1" ht="27" customHeight="1" x14ac:dyDescent="0.2">
      <c r="A27" s="474">
        <f t="shared" si="3"/>
        <v>44090</v>
      </c>
      <c r="B27" s="475">
        <f t="shared" si="0"/>
        <v>4</v>
      </c>
      <c r="C27" s="483"/>
      <c r="D27" s="477"/>
      <c r="E27" s="478">
        <f t="shared" si="4"/>
        <v>44121</v>
      </c>
      <c r="F27" s="479">
        <f t="shared" si="1"/>
        <v>7</v>
      </c>
      <c r="G27" s="480"/>
      <c r="H27" s="477"/>
      <c r="I27" s="481">
        <f t="shared" si="5"/>
        <v>44151</v>
      </c>
      <c r="J27" s="468">
        <f t="shared" si="2"/>
        <v>2</v>
      </c>
      <c r="K27" s="480"/>
      <c r="L27" s="482"/>
      <c r="Q27" s="462"/>
      <c r="R27" s="473"/>
    </row>
    <row r="28" spans="1:18" s="471" customFormat="1" ht="27" customHeight="1" x14ac:dyDescent="0.2">
      <c r="A28" s="474">
        <f t="shared" si="3"/>
        <v>44091</v>
      </c>
      <c r="B28" s="475">
        <f t="shared" si="0"/>
        <v>5</v>
      </c>
      <c r="C28" s="483"/>
      <c r="D28" s="477"/>
      <c r="E28" s="478">
        <f t="shared" si="4"/>
        <v>44122</v>
      </c>
      <c r="F28" s="479">
        <f t="shared" si="1"/>
        <v>1</v>
      </c>
      <c r="G28" s="480"/>
      <c r="H28" s="477"/>
      <c r="I28" s="492">
        <f t="shared" si="5"/>
        <v>44152</v>
      </c>
      <c r="J28" s="468">
        <f t="shared" si="2"/>
        <v>3</v>
      </c>
      <c r="K28" s="476"/>
      <c r="L28" s="493"/>
      <c r="Q28" s="462"/>
      <c r="R28" s="473"/>
    </row>
    <row r="29" spans="1:18" s="471" customFormat="1" ht="27" customHeight="1" x14ac:dyDescent="0.2">
      <c r="A29" s="474">
        <f t="shared" si="3"/>
        <v>44092</v>
      </c>
      <c r="B29" s="475">
        <f t="shared" si="0"/>
        <v>6</v>
      </c>
      <c r="C29" s="483"/>
      <c r="D29" s="477"/>
      <c r="E29" s="478">
        <f t="shared" si="4"/>
        <v>44123</v>
      </c>
      <c r="F29" s="479">
        <f t="shared" si="1"/>
        <v>2</v>
      </c>
      <c r="G29" s="480"/>
      <c r="H29" s="477"/>
      <c r="I29" s="492">
        <f t="shared" si="5"/>
        <v>44153</v>
      </c>
      <c r="J29" s="468">
        <f t="shared" si="2"/>
        <v>4</v>
      </c>
      <c r="K29" s="476"/>
      <c r="L29" s="493"/>
      <c r="Q29" s="462"/>
      <c r="R29" s="473"/>
    </row>
    <row r="30" spans="1:18" s="471" customFormat="1" ht="27" customHeight="1" x14ac:dyDescent="0.2">
      <c r="A30" s="474">
        <f t="shared" si="3"/>
        <v>44093</v>
      </c>
      <c r="B30" s="475">
        <f t="shared" si="0"/>
        <v>7</v>
      </c>
      <c r="C30" s="476"/>
      <c r="D30" s="491"/>
      <c r="E30" s="478">
        <f t="shared" si="4"/>
        <v>44124</v>
      </c>
      <c r="F30" s="479">
        <f t="shared" si="1"/>
        <v>3</v>
      </c>
      <c r="G30" s="476"/>
      <c r="H30" s="491"/>
      <c r="I30" s="481">
        <f t="shared" si="5"/>
        <v>44154</v>
      </c>
      <c r="J30" s="468">
        <f t="shared" si="2"/>
        <v>5</v>
      </c>
      <c r="K30" s="480"/>
      <c r="L30" s="482"/>
      <c r="Q30" s="462"/>
      <c r="R30" s="473"/>
    </row>
    <row r="31" spans="1:18" s="471" customFormat="1" ht="27" customHeight="1" x14ac:dyDescent="0.2">
      <c r="A31" s="474">
        <f t="shared" si="3"/>
        <v>44094</v>
      </c>
      <c r="B31" s="475">
        <f t="shared" si="0"/>
        <v>1</v>
      </c>
      <c r="C31" s="535"/>
      <c r="D31" s="477"/>
      <c r="E31" s="478">
        <f t="shared" si="4"/>
        <v>44125</v>
      </c>
      <c r="F31" s="479">
        <f t="shared" si="1"/>
        <v>4</v>
      </c>
      <c r="G31" s="476"/>
      <c r="H31" s="491"/>
      <c r="I31" s="481">
        <f t="shared" si="5"/>
        <v>44155</v>
      </c>
      <c r="J31" s="468">
        <f t="shared" si="2"/>
        <v>6</v>
      </c>
      <c r="K31" s="480"/>
      <c r="L31" s="482"/>
      <c r="Q31" s="462"/>
      <c r="R31" s="473"/>
    </row>
    <row r="32" spans="1:18" s="471" customFormat="1" ht="27" customHeight="1" x14ac:dyDescent="0.2">
      <c r="A32" s="484">
        <f t="shared" si="3"/>
        <v>44095</v>
      </c>
      <c r="B32" s="485">
        <f t="shared" si="0"/>
        <v>2</v>
      </c>
      <c r="C32" s="486"/>
      <c r="D32" s="487"/>
      <c r="E32" s="478">
        <f t="shared" si="4"/>
        <v>44126</v>
      </c>
      <c r="F32" s="479">
        <f t="shared" si="1"/>
        <v>5</v>
      </c>
      <c r="G32" s="536"/>
      <c r="H32" s="491"/>
      <c r="I32" s="481">
        <f t="shared" si="5"/>
        <v>44156</v>
      </c>
      <c r="J32" s="468">
        <f t="shared" si="2"/>
        <v>7</v>
      </c>
      <c r="K32" s="480"/>
      <c r="L32" s="482"/>
      <c r="Q32" s="462"/>
      <c r="R32" s="498"/>
    </row>
    <row r="33" spans="1:18" s="471" customFormat="1" ht="27" customHeight="1" x14ac:dyDescent="0.2">
      <c r="A33" s="484">
        <f t="shared" si="3"/>
        <v>44096</v>
      </c>
      <c r="B33" s="485">
        <f t="shared" si="0"/>
        <v>3</v>
      </c>
      <c r="C33" s="486"/>
      <c r="D33" s="487"/>
      <c r="E33" s="478">
        <f t="shared" si="4"/>
        <v>44127</v>
      </c>
      <c r="F33" s="479">
        <f t="shared" si="1"/>
        <v>6</v>
      </c>
      <c r="G33" s="480"/>
      <c r="H33" s="477"/>
      <c r="I33" s="481">
        <f t="shared" si="5"/>
        <v>44157</v>
      </c>
      <c r="J33" s="468">
        <f t="shared" si="2"/>
        <v>1</v>
      </c>
      <c r="K33" s="537"/>
      <c r="L33" s="482"/>
      <c r="Q33" s="462"/>
      <c r="R33" s="473"/>
    </row>
    <row r="34" spans="1:18" s="471" customFormat="1" ht="27" customHeight="1" x14ac:dyDescent="0.2">
      <c r="A34" s="474">
        <f t="shared" si="3"/>
        <v>44097</v>
      </c>
      <c r="B34" s="475">
        <f t="shared" si="0"/>
        <v>4</v>
      </c>
      <c r="C34" s="483"/>
      <c r="D34" s="477"/>
      <c r="E34" s="539">
        <f t="shared" si="4"/>
        <v>44128</v>
      </c>
      <c r="F34" s="540">
        <f t="shared" si="1"/>
        <v>7</v>
      </c>
      <c r="G34" s="496"/>
      <c r="H34" s="487"/>
      <c r="I34" s="494">
        <f t="shared" si="5"/>
        <v>44158</v>
      </c>
      <c r="J34" s="495">
        <f t="shared" si="2"/>
        <v>2</v>
      </c>
      <c r="K34" s="496"/>
      <c r="L34" s="497"/>
      <c r="Q34" s="462"/>
      <c r="R34" s="473"/>
    </row>
    <row r="35" spans="1:18" s="471" customFormat="1" ht="27" customHeight="1" x14ac:dyDescent="0.2">
      <c r="A35" s="474">
        <f t="shared" si="3"/>
        <v>44098</v>
      </c>
      <c r="B35" s="475">
        <f t="shared" si="0"/>
        <v>5</v>
      </c>
      <c r="C35" s="535"/>
      <c r="D35" s="477"/>
      <c r="E35" s="478">
        <f t="shared" si="4"/>
        <v>44129</v>
      </c>
      <c r="F35" s="479">
        <f t="shared" si="1"/>
        <v>1</v>
      </c>
      <c r="G35" s="480"/>
      <c r="H35" s="477"/>
      <c r="I35" s="481">
        <f t="shared" si="5"/>
        <v>44159</v>
      </c>
      <c r="J35" s="468">
        <f t="shared" ref="J35" si="7">WEEKDAY(I35)</f>
        <v>3</v>
      </c>
      <c r="K35" s="480"/>
      <c r="L35" s="482"/>
      <c r="Q35" s="499"/>
      <c r="R35" s="500"/>
    </row>
    <row r="36" spans="1:18" s="471" customFormat="1" ht="27" customHeight="1" x14ac:dyDescent="0.2">
      <c r="A36" s="474">
        <f t="shared" si="3"/>
        <v>44099</v>
      </c>
      <c r="B36" s="475">
        <f t="shared" si="0"/>
        <v>6</v>
      </c>
      <c r="C36" s="535"/>
      <c r="D36" s="477"/>
      <c r="E36" s="478">
        <f t="shared" si="4"/>
        <v>44130</v>
      </c>
      <c r="F36" s="479">
        <f t="shared" si="1"/>
        <v>2</v>
      </c>
      <c r="G36" s="537"/>
      <c r="H36" s="477"/>
      <c r="I36" s="481">
        <f t="shared" si="5"/>
        <v>44160</v>
      </c>
      <c r="J36" s="468">
        <f t="shared" si="2"/>
        <v>4</v>
      </c>
      <c r="K36" s="480"/>
      <c r="L36" s="482"/>
      <c r="Q36" s="499"/>
      <c r="R36" s="500"/>
    </row>
    <row r="37" spans="1:18" s="471" customFormat="1" ht="27" customHeight="1" x14ac:dyDescent="0.2">
      <c r="A37" s="474">
        <f t="shared" si="3"/>
        <v>44100</v>
      </c>
      <c r="B37" s="475">
        <f t="shared" si="0"/>
        <v>7</v>
      </c>
      <c r="C37" s="476"/>
      <c r="D37" s="491"/>
      <c r="E37" s="478">
        <f t="shared" si="4"/>
        <v>44131</v>
      </c>
      <c r="F37" s="479">
        <f t="shared" si="1"/>
        <v>3</v>
      </c>
      <c r="G37" s="480"/>
      <c r="H37" s="477"/>
      <c r="I37" s="481">
        <f t="shared" si="5"/>
        <v>44161</v>
      </c>
      <c r="J37" s="468">
        <f t="shared" si="2"/>
        <v>5</v>
      </c>
      <c r="K37" s="537"/>
      <c r="L37" s="482"/>
      <c r="Q37" s="499"/>
      <c r="R37" s="500"/>
    </row>
    <row r="38" spans="1:18" s="471" customFormat="1" ht="27" customHeight="1" x14ac:dyDescent="0.2">
      <c r="A38" s="474">
        <f t="shared" si="3"/>
        <v>44101</v>
      </c>
      <c r="B38" s="475">
        <f t="shared" si="0"/>
        <v>1</v>
      </c>
      <c r="C38" s="476"/>
      <c r="D38" s="491"/>
      <c r="E38" s="478">
        <f t="shared" si="4"/>
        <v>44132</v>
      </c>
      <c r="F38" s="479">
        <f t="shared" si="1"/>
        <v>4</v>
      </c>
      <c r="G38" s="480"/>
      <c r="H38" s="477"/>
      <c r="I38" s="501">
        <f t="shared" si="5"/>
        <v>44162</v>
      </c>
      <c r="J38" s="502">
        <f t="shared" si="2"/>
        <v>6</v>
      </c>
      <c r="K38" s="503"/>
      <c r="L38" s="504"/>
      <c r="Q38" s="499"/>
      <c r="R38" s="500"/>
    </row>
    <row r="39" spans="1:18" s="471" customFormat="1" ht="27" customHeight="1" x14ac:dyDescent="0.2">
      <c r="A39" s="474">
        <f t="shared" si="3"/>
        <v>44102</v>
      </c>
      <c r="B39" s="475">
        <f t="shared" si="0"/>
        <v>2</v>
      </c>
      <c r="C39" s="483"/>
      <c r="D39" s="477"/>
      <c r="E39" s="478">
        <f t="shared" si="4"/>
        <v>44133</v>
      </c>
      <c r="F39" s="479">
        <f t="shared" si="1"/>
        <v>5</v>
      </c>
      <c r="G39" s="480"/>
      <c r="H39" s="505"/>
      <c r="I39" s="481">
        <f t="shared" si="5"/>
        <v>44163</v>
      </c>
      <c r="J39" s="468">
        <f t="shared" ref="J39" si="8">WEEKDAY(I39)</f>
        <v>7</v>
      </c>
      <c r="K39" s="480"/>
      <c r="L39" s="482"/>
      <c r="P39" s="506"/>
      <c r="Q39" s="499"/>
      <c r="R39" s="500"/>
    </row>
    <row r="40" spans="1:18" s="471" customFormat="1" ht="27" customHeight="1" x14ac:dyDescent="0.2">
      <c r="A40" s="488">
        <f t="shared" si="3"/>
        <v>44103</v>
      </c>
      <c r="B40" s="489">
        <f t="shared" si="0"/>
        <v>3</v>
      </c>
      <c r="C40" s="490"/>
      <c r="D40" s="491"/>
      <c r="E40" s="478">
        <f t="shared" si="4"/>
        <v>44134</v>
      </c>
      <c r="F40" s="479">
        <f t="shared" si="1"/>
        <v>6</v>
      </c>
      <c r="G40" s="480"/>
      <c r="H40" s="505"/>
      <c r="I40" s="541">
        <f t="shared" si="5"/>
        <v>44164</v>
      </c>
      <c r="J40" s="542">
        <f t="shared" si="2"/>
        <v>1</v>
      </c>
      <c r="K40" s="543"/>
      <c r="L40" s="544"/>
      <c r="Q40" s="499"/>
      <c r="R40" s="500"/>
    </row>
    <row r="41" spans="1:18" s="471" customFormat="1" ht="27" customHeight="1" x14ac:dyDescent="0.2">
      <c r="A41" s="474">
        <f t="shared" si="3"/>
        <v>44104</v>
      </c>
      <c r="B41" s="475">
        <f t="shared" si="0"/>
        <v>4</v>
      </c>
      <c r="C41" s="507"/>
      <c r="D41" s="477"/>
      <c r="E41" s="478">
        <f t="shared" si="4"/>
        <v>44135</v>
      </c>
      <c r="F41" s="479">
        <f t="shared" si="1"/>
        <v>7</v>
      </c>
      <c r="G41" s="480"/>
      <c r="H41" s="505"/>
      <c r="I41" s="501">
        <f t="shared" si="5"/>
        <v>44165</v>
      </c>
      <c r="J41" s="502">
        <f t="shared" si="2"/>
        <v>2</v>
      </c>
      <c r="K41" s="503"/>
      <c r="L41" s="504"/>
      <c r="Q41" s="499"/>
      <c r="R41" s="500"/>
    </row>
    <row r="42" spans="1:18" s="471" customFormat="1" ht="27" customHeight="1" thickBot="1" x14ac:dyDescent="0.25">
      <c r="A42" s="474">
        <f t="shared" si="3"/>
        <v>44105</v>
      </c>
      <c r="B42" s="475">
        <f t="shared" si="0"/>
        <v>5</v>
      </c>
      <c r="C42" s="507"/>
      <c r="D42" s="477"/>
      <c r="E42" s="1065"/>
      <c r="F42" s="1066"/>
      <c r="G42" s="1066"/>
      <c r="H42" s="1067"/>
      <c r="I42" s="741"/>
      <c r="J42" s="742"/>
      <c r="K42" s="743"/>
      <c r="L42" s="504"/>
      <c r="M42" s="1054" t="s">
        <v>352</v>
      </c>
      <c r="N42" s="1054"/>
      <c r="Q42" s="499"/>
      <c r="R42" s="500"/>
    </row>
    <row r="43" spans="1:18" s="471" customFormat="1" ht="27" customHeight="1" thickTop="1" thickBot="1" x14ac:dyDescent="0.25">
      <c r="A43" s="1055" t="s">
        <v>353</v>
      </c>
      <c r="B43" s="1056"/>
      <c r="C43" s="511">
        <f>COUNTIF(C12:C42,"*")-COUNTIF(C12:C42,"入校*")</f>
        <v>0</v>
      </c>
      <c r="D43" s="512" t="s">
        <v>354</v>
      </c>
      <c r="E43" s="1057" t="s">
        <v>353</v>
      </c>
      <c r="F43" s="1058"/>
      <c r="G43" s="513">
        <f>COUNTIF(G12:G42,"*")</f>
        <v>0</v>
      </c>
      <c r="H43" s="514" t="s">
        <v>354</v>
      </c>
      <c r="I43" s="1057" t="s">
        <v>353</v>
      </c>
      <c r="J43" s="1058"/>
      <c r="K43" s="515">
        <f>COUNTIF(K12:K42,"*")-COUNTIF(K12:K42,"修了*")</f>
        <v>0</v>
      </c>
      <c r="L43" s="516" t="s">
        <v>354</v>
      </c>
      <c r="M43" s="517">
        <f>SUM(C43,G43,K43)</f>
        <v>0</v>
      </c>
      <c r="N43" s="518" t="s">
        <v>354</v>
      </c>
    </row>
    <row r="44" spans="1:18" s="471" customFormat="1" ht="27" customHeight="1" thickTop="1" x14ac:dyDescent="0.2">
      <c r="A44" s="1052" t="s">
        <v>355</v>
      </c>
      <c r="B44" s="1053"/>
      <c r="C44" s="520">
        <f>SUM(D12:D42)</f>
        <v>0</v>
      </c>
      <c r="D44" s="521" t="s">
        <v>351</v>
      </c>
      <c r="E44" s="1052" t="s">
        <v>355</v>
      </c>
      <c r="F44" s="1053"/>
      <c r="G44" s="522">
        <f>SUM(H12:H42)</f>
        <v>0</v>
      </c>
      <c r="H44" s="523" t="s">
        <v>351</v>
      </c>
      <c r="I44" s="1052" t="s">
        <v>355</v>
      </c>
      <c r="J44" s="1053"/>
      <c r="K44" s="522">
        <f>SUM(L12:L42)</f>
        <v>0</v>
      </c>
      <c r="L44" s="523" t="s">
        <v>351</v>
      </c>
      <c r="M44" s="519">
        <f>SUM(C44,G44,K44)</f>
        <v>0</v>
      </c>
      <c r="N44" s="518" t="s">
        <v>351</v>
      </c>
    </row>
    <row r="45" spans="1:18" x14ac:dyDescent="0.2">
      <c r="C45" s="524"/>
      <c r="D45" s="525"/>
      <c r="E45" s="525"/>
      <c r="F45" s="525"/>
      <c r="G45" s="526"/>
      <c r="H45" s="525"/>
      <c r="I45" s="525"/>
      <c r="J45" s="525"/>
      <c r="K45" s="526"/>
      <c r="L45" s="525"/>
    </row>
    <row r="46" spans="1:18" x14ac:dyDescent="0.2">
      <c r="C46" s="527"/>
      <c r="G46" s="527"/>
      <c r="K46" s="527"/>
    </row>
    <row r="49" spans="2:5" x14ac:dyDescent="0.2">
      <c r="B49" s="528"/>
      <c r="C49" s="506"/>
      <c r="D49" s="529"/>
      <c r="E49" s="529"/>
    </row>
    <row r="50" spans="2:5" x14ac:dyDescent="0.2">
      <c r="B50" s="528"/>
      <c r="C50" s="529"/>
      <c r="D50" s="506"/>
      <c r="E50" s="528"/>
    </row>
    <row r="51" spans="2:5" x14ac:dyDescent="0.2">
      <c r="B51" s="528"/>
      <c r="C51" s="529"/>
      <c r="D51" s="506"/>
      <c r="E51" s="528"/>
    </row>
    <row r="52" spans="2:5" x14ac:dyDescent="0.2">
      <c r="B52" s="528"/>
      <c r="C52" s="529"/>
      <c r="D52" s="506"/>
      <c r="E52" s="528"/>
    </row>
    <row r="53" spans="2:5" x14ac:dyDescent="0.2">
      <c r="B53" s="528"/>
      <c r="C53" s="529"/>
      <c r="D53" s="506"/>
      <c r="E53" s="528"/>
    </row>
  </sheetData>
  <sheetProtection formatCells="0" formatColumns="0" formatRows="0"/>
  <protectedRanges>
    <protectedRange sqref="C13 C23 C30 C37:C38" name="範囲1_1"/>
  </protectedRanges>
  <mergeCells count="16">
    <mergeCell ref="A11:C11"/>
    <mergeCell ref="E11:G11"/>
    <mergeCell ref="I11:K11"/>
    <mergeCell ref="H3:J3"/>
    <mergeCell ref="K3:N3"/>
    <mergeCell ref="H4:J4"/>
    <mergeCell ref="K4:N4"/>
    <mergeCell ref="B7:J7"/>
    <mergeCell ref="M42:N42"/>
    <mergeCell ref="A43:B43"/>
    <mergeCell ref="E43:F43"/>
    <mergeCell ref="I43:J43"/>
    <mergeCell ref="A44:B44"/>
    <mergeCell ref="E44:F44"/>
    <mergeCell ref="I44:J44"/>
    <mergeCell ref="E42:H42"/>
  </mergeCells>
  <phoneticPr fontId="2"/>
  <conditionalFormatting sqref="C43 G43 K43">
    <cfRule type="cellIs" dxfId="14" priority="7" stopIfTrue="1" operator="lessThan">
      <formula>1</formula>
    </cfRule>
  </conditionalFormatting>
  <conditionalFormatting sqref="A12:D42">
    <cfRule type="expression" dxfId="13" priority="6" stopIfTrue="1">
      <formula>OR($B12=1,$B12=7)</formula>
    </cfRule>
  </conditionalFormatting>
  <conditionalFormatting sqref="E12:H41 E42">
    <cfRule type="expression" dxfId="12" priority="5" stopIfTrue="1">
      <formula>OR($F12=1,$F12=7)</formula>
    </cfRule>
  </conditionalFormatting>
  <conditionalFormatting sqref="I38:J38 L38 I12:L37 L40:L42 I40:J42">
    <cfRule type="expression" dxfId="11" priority="4" stopIfTrue="1">
      <formula>OR($J12=1,$J12=7)</formula>
    </cfRule>
  </conditionalFormatting>
  <conditionalFormatting sqref="C44 G44 K44">
    <cfRule type="cellIs" dxfId="10" priority="3" stopIfTrue="1" operator="lessThan">
      <formula>3</formula>
    </cfRule>
  </conditionalFormatting>
  <conditionalFormatting sqref="K38 K40:K42">
    <cfRule type="expression" dxfId="9" priority="2" stopIfTrue="1">
      <formula>OR($J38=1,$J38=7)</formula>
    </cfRule>
  </conditionalFormatting>
  <conditionalFormatting sqref="I39:L39">
    <cfRule type="expression" dxfId="8" priority="1" stopIfTrue="1">
      <formula>OR($J39=1,$J39=7)</formula>
    </cfRule>
  </conditionalFormatting>
  <dataValidations count="1">
    <dataValidation imeMode="off" allowBlank="1" showInputMessage="1" showErrorMessage="1" sqref="D12:D42 H12:H41 L12:L42"/>
  </dataValidations>
  <printOptions horizontalCentered="1"/>
  <pageMargins left="0.59055118110236227" right="0.19685039370078741" top="0.59055118110236227" bottom="0.59055118110236227" header="0.39370078740157483" footer="0.31496062992125984"/>
  <pageSetup paperSize="9" scale="72" orientation="portrait" r:id="rId1"/>
  <headerFooter alignWithMargins="0">
    <oddHeader>&amp;R&amp;10&amp;F</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R53"/>
  <sheetViews>
    <sheetView view="pageBreakPreview" zoomScale="70" zoomScaleNormal="85" zoomScaleSheetLayoutView="70" workbookViewId="0">
      <selection activeCell="W28" sqref="W28"/>
    </sheetView>
  </sheetViews>
  <sheetFormatPr defaultColWidth="9" defaultRowHeight="13.2" x14ac:dyDescent="0.2"/>
  <cols>
    <col min="1" max="1" width="4.6640625" style="445" customWidth="1"/>
    <col min="2" max="2" width="3.33203125" style="445" bestFit="1" customWidth="1"/>
    <col min="3" max="3" width="27.6640625" style="471" customWidth="1"/>
    <col min="4" max="4" width="5.77734375" style="445" customWidth="1"/>
    <col min="5" max="5" width="4.6640625" style="445" customWidth="1"/>
    <col min="6" max="6" width="3.33203125" style="445" bestFit="1" customWidth="1"/>
    <col min="7" max="7" width="27.6640625" style="471" customWidth="1"/>
    <col min="8" max="8" width="5.77734375" style="445" customWidth="1"/>
    <col min="9" max="9" width="4.6640625" style="445" customWidth="1"/>
    <col min="10" max="10" width="3.33203125" style="445" bestFit="1" customWidth="1"/>
    <col min="11" max="11" width="27.6640625" style="471" customWidth="1"/>
    <col min="12" max="12" width="5.77734375" style="445" customWidth="1"/>
    <col min="13" max="13" width="5" style="445" bestFit="1" customWidth="1"/>
    <col min="14" max="14" width="5.6640625" style="445" bestFit="1" customWidth="1"/>
    <col min="15" max="15" width="9" style="445"/>
    <col min="16" max="16" width="9" style="445" customWidth="1"/>
    <col min="17" max="18" width="9.109375" style="445" customWidth="1"/>
    <col min="19" max="21" width="9" style="445" customWidth="1"/>
    <col min="22" max="16384" width="9" style="445"/>
  </cols>
  <sheetData>
    <row r="1" spans="1:18" ht="16.2" x14ac:dyDescent="0.2">
      <c r="A1" s="442" t="s">
        <v>478</v>
      </c>
      <c r="B1" s="442"/>
      <c r="C1" s="443"/>
      <c r="D1" s="442"/>
      <c r="E1" s="442"/>
      <c r="F1" s="442"/>
      <c r="G1" s="443"/>
      <c r="H1" s="442"/>
      <c r="I1" s="444">
        <v>11</v>
      </c>
      <c r="J1" s="442"/>
      <c r="K1" s="443" t="s">
        <v>348</v>
      </c>
      <c r="L1" s="442"/>
    </row>
    <row r="2" spans="1:18" ht="9.75" customHeight="1" x14ac:dyDescent="0.2">
      <c r="A2" s="446"/>
      <c r="B2" s="446"/>
      <c r="C2" s="447"/>
      <c r="D2" s="446"/>
      <c r="E2" s="446"/>
      <c r="F2" s="446"/>
      <c r="G2" s="447"/>
      <c r="H2" s="446"/>
      <c r="I2" s="446"/>
      <c r="J2" s="446"/>
      <c r="K2" s="447"/>
      <c r="L2" s="446"/>
    </row>
    <row r="3" spans="1:18" ht="15" customHeight="1" x14ac:dyDescent="0.2">
      <c r="A3" s="446"/>
      <c r="B3" s="446"/>
      <c r="C3" s="447"/>
      <c r="D3" s="446"/>
      <c r="E3" s="446"/>
      <c r="F3" s="446"/>
      <c r="G3" s="447"/>
      <c r="H3" s="1062"/>
      <c r="I3" s="1062"/>
      <c r="J3" s="1062"/>
      <c r="K3" s="1063"/>
      <c r="L3" s="1063"/>
      <c r="M3" s="1063"/>
      <c r="N3" s="1063"/>
    </row>
    <row r="4" spans="1:18" ht="15" customHeight="1" x14ac:dyDescent="0.2">
      <c r="A4" s="446"/>
      <c r="B4" s="446"/>
      <c r="C4" s="447"/>
      <c r="D4" s="446"/>
      <c r="E4" s="446"/>
      <c r="F4" s="446"/>
      <c r="G4" s="447"/>
      <c r="H4" s="1062" t="s">
        <v>64</v>
      </c>
      <c r="I4" s="1062"/>
      <c r="J4" s="1062"/>
      <c r="K4" s="1063">
        <f>入力表!F40</f>
        <v>0</v>
      </c>
      <c r="L4" s="1063"/>
      <c r="M4" s="1063"/>
      <c r="N4" s="1063"/>
    </row>
    <row r="5" spans="1:18" s="449" customFormat="1" x14ac:dyDescent="0.2">
      <c r="A5" s="448"/>
      <c r="C5" s="450"/>
      <c r="D5" s="451"/>
      <c r="E5" s="448"/>
      <c r="G5" s="450"/>
      <c r="H5" s="451"/>
      <c r="I5" s="451"/>
      <c r="J5" s="314"/>
      <c r="K5" s="452"/>
      <c r="L5" s="530"/>
    </row>
    <row r="6" spans="1:18" s="449" customFormat="1" x14ac:dyDescent="0.2">
      <c r="A6" s="448" t="s">
        <v>349</v>
      </c>
      <c r="B6" s="454" t="s">
        <v>356</v>
      </c>
      <c r="C6" s="450"/>
      <c r="D6" s="451"/>
      <c r="E6" s="448"/>
      <c r="G6" s="450"/>
      <c r="H6" s="451"/>
      <c r="I6" s="451"/>
      <c r="J6" s="314"/>
      <c r="K6" s="452"/>
      <c r="L6" s="530"/>
    </row>
    <row r="7" spans="1:18" s="449" customFormat="1" x14ac:dyDescent="0.2">
      <c r="A7" s="448"/>
      <c r="B7" s="1064"/>
      <c r="C7" s="1064"/>
      <c r="D7" s="1064"/>
      <c r="E7" s="1064"/>
      <c r="F7" s="1064"/>
      <c r="G7" s="1064"/>
      <c r="H7" s="1064"/>
      <c r="I7" s="1064"/>
      <c r="J7" s="1064"/>
      <c r="K7" s="452"/>
      <c r="L7" s="530"/>
    </row>
    <row r="8" spans="1:18" s="449" customFormat="1" x14ac:dyDescent="0.2">
      <c r="A8" s="455" t="s">
        <v>344</v>
      </c>
      <c r="B8" s="456" t="s">
        <v>350</v>
      </c>
      <c r="C8" s="457"/>
      <c r="D8" s="451"/>
      <c r="E8" s="448"/>
      <c r="F8" s="451"/>
      <c r="G8" s="450"/>
      <c r="H8" s="451"/>
      <c r="I8" s="448"/>
      <c r="J8" s="314"/>
      <c r="K8" s="452" t="s">
        <v>357</v>
      </c>
      <c r="L8" s="453">
        <f>入力表!E40</f>
        <v>0</v>
      </c>
    </row>
    <row r="9" spans="1:18" s="449" customFormat="1" x14ac:dyDescent="0.2">
      <c r="A9" s="455"/>
      <c r="B9" s="456"/>
      <c r="C9" s="457"/>
      <c r="D9" s="451"/>
      <c r="E9" s="448"/>
      <c r="F9" s="451"/>
      <c r="G9" s="450"/>
      <c r="H9" s="451"/>
      <c r="I9" s="448"/>
      <c r="J9" s="314"/>
      <c r="K9" s="452"/>
      <c r="L9" s="458"/>
    </row>
    <row r="10" spans="1:18" ht="11.25" customHeight="1" thickBot="1" x14ac:dyDescent="0.25">
      <c r="A10" s="446"/>
      <c r="B10" s="446"/>
      <c r="C10" s="447"/>
      <c r="D10" s="446"/>
      <c r="E10" s="446"/>
      <c r="F10" s="446"/>
      <c r="G10" s="447"/>
      <c r="H10" s="446"/>
      <c r="I10" s="446"/>
      <c r="J10" s="446"/>
      <c r="K10" s="447"/>
      <c r="L10" s="446"/>
    </row>
    <row r="11" spans="1:18" ht="27" customHeight="1" thickTop="1" thickBot="1" x14ac:dyDescent="0.25">
      <c r="A11" s="1059">
        <f>A12</f>
        <v>44136</v>
      </c>
      <c r="B11" s="1060"/>
      <c r="C11" s="1061"/>
      <c r="D11" s="459" t="s">
        <v>351</v>
      </c>
      <c r="E11" s="1059">
        <f>E13</f>
        <v>44167</v>
      </c>
      <c r="F11" s="1060"/>
      <c r="G11" s="1061"/>
      <c r="H11" s="460" t="s">
        <v>351</v>
      </c>
      <c r="I11" s="1059">
        <f>I12</f>
        <v>44197</v>
      </c>
      <c r="J11" s="1060"/>
      <c r="K11" s="1061"/>
      <c r="L11" s="459" t="s">
        <v>351</v>
      </c>
      <c r="Q11" s="461"/>
      <c r="R11" s="462"/>
    </row>
    <row r="12" spans="1:18" s="471" customFormat="1" ht="27" customHeight="1" thickTop="1" x14ac:dyDescent="0.2">
      <c r="A12" s="545">
        <v>44136</v>
      </c>
      <c r="B12" s="546">
        <f t="shared" ref="B12:B41" si="0">WEEKDAY(A12)</f>
        <v>1</v>
      </c>
      <c r="C12" s="547"/>
      <c r="D12" s="548"/>
      <c r="E12" s="463">
        <f>A41+1</f>
        <v>44166</v>
      </c>
      <c r="F12" s="464">
        <f t="shared" ref="F12:F42" si="1">WEEKDAY(E12)</f>
        <v>3</v>
      </c>
      <c r="G12" s="465"/>
      <c r="H12" s="466"/>
      <c r="I12" s="745">
        <f>E42+1</f>
        <v>44197</v>
      </c>
      <c r="J12" s="495">
        <f t="shared" ref="J12:J41" si="2">WEEKDAY(I12)</f>
        <v>6</v>
      </c>
      <c r="K12" s="746"/>
      <c r="L12" s="747"/>
      <c r="Q12" s="472"/>
      <c r="R12" s="473"/>
    </row>
    <row r="13" spans="1:18" s="471" customFormat="1" ht="27" customHeight="1" x14ac:dyDescent="0.2">
      <c r="A13" s="488">
        <f t="shared" ref="A13:A41" si="3">A12+1</f>
        <v>44137</v>
      </c>
      <c r="B13" s="489">
        <f t="shared" si="0"/>
        <v>2</v>
      </c>
      <c r="C13" s="476"/>
      <c r="D13" s="491"/>
      <c r="E13" s="478">
        <f t="shared" ref="E13:E42" si="4">E12+1</f>
        <v>44167</v>
      </c>
      <c r="F13" s="479">
        <f t="shared" si="1"/>
        <v>4</v>
      </c>
      <c r="G13" s="480"/>
      <c r="H13" s="477"/>
      <c r="I13" s="481">
        <f t="shared" ref="I13:I42" si="5">I12+1</f>
        <v>44198</v>
      </c>
      <c r="J13" s="468">
        <f t="shared" si="2"/>
        <v>7</v>
      </c>
      <c r="K13" s="480"/>
      <c r="L13" s="482"/>
      <c r="Q13" s="462"/>
      <c r="R13" s="473"/>
    </row>
    <row r="14" spans="1:18" s="471" customFormat="1" ht="27" customHeight="1" x14ac:dyDescent="0.2">
      <c r="A14" s="484">
        <f t="shared" si="3"/>
        <v>44138</v>
      </c>
      <c r="B14" s="485">
        <f t="shared" si="0"/>
        <v>3</v>
      </c>
      <c r="C14" s="486"/>
      <c r="D14" s="487"/>
      <c r="E14" s="478">
        <f t="shared" si="4"/>
        <v>44168</v>
      </c>
      <c r="F14" s="479">
        <f t="shared" si="1"/>
        <v>5</v>
      </c>
      <c r="G14" s="480"/>
      <c r="H14" s="477"/>
      <c r="I14" s="492">
        <f t="shared" si="5"/>
        <v>44199</v>
      </c>
      <c r="J14" s="468">
        <f t="shared" si="2"/>
        <v>1</v>
      </c>
      <c r="K14" s="476"/>
      <c r="L14" s="493"/>
      <c r="Q14" s="462"/>
      <c r="R14" s="473"/>
    </row>
    <row r="15" spans="1:18" s="471" customFormat="1" ht="27" customHeight="1" x14ac:dyDescent="0.2">
      <c r="A15" s="474">
        <f t="shared" si="3"/>
        <v>44139</v>
      </c>
      <c r="B15" s="475">
        <f t="shared" si="0"/>
        <v>4</v>
      </c>
      <c r="C15" s="483"/>
      <c r="D15" s="477"/>
      <c r="E15" s="478">
        <f t="shared" si="4"/>
        <v>44169</v>
      </c>
      <c r="F15" s="479">
        <f t="shared" si="1"/>
        <v>6</v>
      </c>
      <c r="G15" s="480"/>
      <c r="H15" s="477"/>
      <c r="I15" s="481">
        <f t="shared" si="5"/>
        <v>44200</v>
      </c>
      <c r="J15" s="468">
        <f t="shared" si="2"/>
        <v>2</v>
      </c>
      <c r="K15" s="480"/>
      <c r="L15" s="482"/>
      <c r="Q15" s="462"/>
      <c r="R15" s="473"/>
    </row>
    <row r="16" spans="1:18" s="471" customFormat="1" ht="27" customHeight="1" x14ac:dyDescent="0.2">
      <c r="A16" s="474">
        <f t="shared" si="3"/>
        <v>44140</v>
      </c>
      <c r="B16" s="475">
        <f t="shared" si="0"/>
        <v>5</v>
      </c>
      <c r="C16" s="483"/>
      <c r="D16" s="477"/>
      <c r="E16" s="478">
        <f t="shared" si="4"/>
        <v>44170</v>
      </c>
      <c r="F16" s="479">
        <f t="shared" si="1"/>
        <v>7</v>
      </c>
      <c r="G16" s="480"/>
      <c r="H16" s="477"/>
      <c r="I16" s="481">
        <f t="shared" si="5"/>
        <v>44201</v>
      </c>
      <c r="J16" s="468">
        <f t="shared" si="2"/>
        <v>3</v>
      </c>
      <c r="K16" s="480"/>
      <c r="L16" s="482"/>
      <c r="Q16" s="462"/>
      <c r="R16" s="473"/>
    </row>
    <row r="17" spans="1:18" s="471" customFormat="1" ht="27" customHeight="1" x14ac:dyDescent="0.2">
      <c r="A17" s="474">
        <f t="shared" si="3"/>
        <v>44141</v>
      </c>
      <c r="B17" s="475">
        <f t="shared" ref="B17" si="6">WEEKDAY(A17)</f>
        <v>6</v>
      </c>
      <c r="C17" s="483"/>
      <c r="D17" s="477"/>
      <c r="E17" s="478">
        <f t="shared" si="4"/>
        <v>44171</v>
      </c>
      <c r="F17" s="479">
        <f t="shared" si="1"/>
        <v>1</v>
      </c>
      <c r="G17" s="480"/>
      <c r="H17" s="477"/>
      <c r="I17" s="481">
        <f t="shared" si="5"/>
        <v>44202</v>
      </c>
      <c r="J17" s="468">
        <f t="shared" si="2"/>
        <v>4</v>
      </c>
      <c r="K17" s="480"/>
      <c r="L17" s="482"/>
      <c r="Q17" s="462"/>
      <c r="R17" s="473"/>
    </row>
    <row r="18" spans="1:18" s="471" customFormat="1" ht="27" customHeight="1" x14ac:dyDescent="0.2">
      <c r="A18" s="474">
        <f t="shared" si="3"/>
        <v>44142</v>
      </c>
      <c r="B18" s="475">
        <f t="shared" si="0"/>
        <v>7</v>
      </c>
      <c r="C18" s="483"/>
      <c r="D18" s="477"/>
      <c r="E18" s="478">
        <f t="shared" si="4"/>
        <v>44172</v>
      </c>
      <c r="F18" s="479">
        <f t="shared" si="1"/>
        <v>2</v>
      </c>
      <c r="G18" s="480"/>
      <c r="H18" s="477"/>
      <c r="I18" s="481">
        <f t="shared" si="5"/>
        <v>44203</v>
      </c>
      <c r="J18" s="468">
        <f t="shared" si="2"/>
        <v>5</v>
      </c>
      <c r="K18" s="480"/>
      <c r="L18" s="482"/>
      <c r="Q18" s="462"/>
      <c r="R18" s="473"/>
    </row>
    <row r="19" spans="1:18" s="471" customFormat="1" ht="27" customHeight="1" x14ac:dyDescent="0.2">
      <c r="A19" s="488">
        <f t="shared" si="3"/>
        <v>44143</v>
      </c>
      <c r="B19" s="489">
        <f t="shared" si="0"/>
        <v>1</v>
      </c>
      <c r="C19" s="490"/>
      <c r="D19" s="491"/>
      <c r="E19" s="478">
        <f t="shared" si="4"/>
        <v>44173</v>
      </c>
      <c r="F19" s="479">
        <f t="shared" si="1"/>
        <v>3</v>
      </c>
      <c r="G19" s="476"/>
      <c r="H19" s="491"/>
      <c r="I19" s="481">
        <f t="shared" si="5"/>
        <v>44204</v>
      </c>
      <c r="J19" s="468">
        <f t="shared" si="2"/>
        <v>6</v>
      </c>
      <c r="K19" s="480"/>
      <c r="L19" s="482"/>
      <c r="Q19" s="462"/>
      <c r="R19" s="473"/>
    </row>
    <row r="20" spans="1:18" s="471" customFormat="1" ht="27" customHeight="1" x14ac:dyDescent="0.2">
      <c r="A20" s="474">
        <f t="shared" si="3"/>
        <v>44144</v>
      </c>
      <c r="B20" s="475">
        <f t="shared" si="0"/>
        <v>2</v>
      </c>
      <c r="C20" s="483"/>
      <c r="D20" s="477"/>
      <c r="E20" s="478">
        <f t="shared" si="4"/>
        <v>44174</v>
      </c>
      <c r="F20" s="479">
        <f t="shared" si="1"/>
        <v>4</v>
      </c>
      <c r="G20" s="480"/>
      <c r="H20" s="477"/>
      <c r="I20" s="481">
        <f t="shared" si="5"/>
        <v>44205</v>
      </c>
      <c r="J20" s="468">
        <f t="shared" si="2"/>
        <v>7</v>
      </c>
      <c r="K20" s="480"/>
      <c r="L20" s="482"/>
      <c r="Q20" s="462"/>
      <c r="R20" s="473"/>
    </row>
    <row r="21" spans="1:18" s="471" customFormat="1" ht="27" customHeight="1" x14ac:dyDescent="0.2">
      <c r="A21" s="474">
        <f t="shared" si="3"/>
        <v>44145</v>
      </c>
      <c r="B21" s="475">
        <f t="shared" si="0"/>
        <v>3</v>
      </c>
      <c r="C21" s="483"/>
      <c r="D21" s="477"/>
      <c r="E21" s="478">
        <f t="shared" si="4"/>
        <v>44175</v>
      </c>
      <c r="F21" s="479">
        <f t="shared" si="1"/>
        <v>5</v>
      </c>
      <c r="G21" s="480"/>
      <c r="H21" s="477"/>
      <c r="I21" s="492">
        <f t="shared" si="5"/>
        <v>44206</v>
      </c>
      <c r="J21" s="468">
        <f t="shared" si="2"/>
        <v>1</v>
      </c>
      <c r="K21" s="476"/>
      <c r="L21" s="493"/>
      <c r="Q21" s="462"/>
      <c r="R21" s="473"/>
    </row>
    <row r="22" spans="1:18" s="471" customFormat="1" ht="27" customHeight="1" x14ac:dyDescent="0.2">
      <c r="A22" s="488">
        <f t="shared" si="3"/>
        <v>44146</v>
      </c>
      <c r="B22" s="489">
        <f t="shared" si="0"/>
        <v>4</v>
      </c>
      <c r="C22" s="490"/>
      <c r="D22" s="491"/>
      <c r="E22" s="478">
        <f t="shared" si="4"/>
        <v>44176</v>
      </c>
      <c r="F22" s="479">
        <f t="shared" si="1"/>
        <v>6</v>
      </c>
      <c r="G22" s="476"/>
      <c r="H22" s="491"/>
      <c r="I22" s="494">
        <f t="shared" si="5"/>
        <v>44207</v>
      </c>
      <c r="J22" s="495">
        <f t="shared" si="2"/>
        <v>2</v>
      </c>
      <c r="K22" s="496"/>
      <c r="L22" s="497"/>
      <c r="Q22" s="462"/>
      <c r="R22" s="473"/>
    </row>
    <row r="23" spans="1:18" s="471" customFormat="1" ht="27" customHeight="1" x14ac:dyDescent="0.2">
      <c r="A23" s="474">
        <f t="shared" si="3"/>
        <v>44147</v>
      </c>
      <c r="B23" s="475">
        <f t="shared" si="0"/>
        <v>5</v>
      </c>
      <c r="C23" s="476"/>
      <c r="D23" s="491"/>
      <c r="E23" s="478">
        <f t="shared" si="4"/>
        <v>44177</v>
      </c>
      <c r="F23" s="479">
        <f t="shared" si="1"/>
        <v>7</v>
      </c>
      <c r="G23" s="476"/>
      <c r="H23" s="491"/>
      <c r="I23" s="481">
        <f t="shared" si="5"/>
        <v>44208</v>
      </c>
      <c r="J23" s="468">
        <f t="shared" si="2"/>
        <v>3</v>
      </c>
      <c r="K23" s="480"/>
      <c r="L23" s="482"/>
      <c r="Q23" s="462"/>
      <c r="R23" s="473"/>
    </row>
    <row r="24" spans="1:18" s="471" customFormat="1" ht="27" customHeight="1" x14ac:dyDescent="0.2">
      <c r="A24" s="474">
        <f t="shared" si="3"/>
        <v>44148</v>
      </c>
      <c r="B24" s="475">
        <f t="shared" si="0"/>
        <v>6</v>
      </c>
      <c r="C24" s="483"/>
      <c r="D24" s="477"/>
      <c r="E24" s="478">
        <f t="shared" si="4"/>
        <v>44178</v>
      </c>
      <c r="F24" s="479">
        <f t="shared" si="1"/>
        <v>1</v>
      </c>
      <c r="G24" s="480"/>
      <c r="H24" s="477"/>
      <c r="I24" s="481">
        <f t="shared" si="5"/>
        <v>44209</v>
      </c>
      <c r="J24" s="468">
        <f t="shared" si="2"/>
        <v>4</v>
      </c>
      <c r="K24" s="480"/>
      <c r="L24" s="482"/>
      <c r="Q24" s="462"/>
      <c r="R24" s="473"/>
    </row>
    <row r="25" spans="1:18" s="471" customFormat="1" ht="27" customHeight="1" x14ac:dyDescent="0.2">
      <c r="A25" s="474">
        <f t="shared" si="3"/>
        <v>44149</v>
      </c>
      <c r="B25" s="475">
        <f t="shared" ref="B25" si="7">WEEKDAY(A25)</f>
        <v>7</v>
      </c>
      <c r="C25" s="483"/>
      <c r="D25" s="477"/>
      <c r="E25" s="478">
        <f t="shared" si="4"/>
        <v>44179</v>
      </c>
      <c r="F25" s="479">
        <f t="shared" si="1"/>
        <v>2</v>
      </c>
      <c r="G25" s="480"/>
      <c r="H25" s="477"/>
      <c r="I25" s="481">
        <f t="shared" si="5"/>
        <v>44210</v>
      </c>
      <c r="J25" s="468">
        <f t="shared" si="2"/>
        <v>5</v>
      </c>
      <c r="K25" s="480"/>
      <c r="L25" s="482"/>
      <c r="Q25" s="462"/>
      <c r="R25" s="473"/>
    </row>
    <row r="26" spans="1:18" s="471" customFormat="1" ht="27" customHeight="1" x14ac:dyDescent="0.2">
      <c r="A26" s="474">
        <f t="shared" si="3"/>
        <v>44150</v>
      </c>
      <c r="B26" s="475">
        <f t="shared" si="0"/>
        <v>1</v>
      </c>
      <c r="C26" s="483"/>
      <c r="D26" s="477"/>
      <c r="E26" s="478">
        <f t="shared" si="4"/>
        <v>44180</v>
      </c>
      <c r="F26" s="479">
        <f t="shared" si="1"/>
        <v>3</v>
      </c>
      <c r="G26" s="480"/>
      <c r="H26" s="477"/>
      <c r="I26" s="481">
        <f t="shared" si="5"/>
        <v>44211</v>
      </c>
      <c r="J26" s="468">
        <f t="shared" si="2"/>
        <v>6</v>
      </c>
      <c r="K26" s="480"/>
      <c r="L26" s="482"/>
      <c r="Q26" s="462"/>
      <c r="R26" s="473"/>
    </row>
    <row r="27" spans="1:18" s="471" customFormat="1" ht="27" customHeight="1" x14ac:dyDescent="0.2">
      <c r="A27" s="474">
        <f t="shared" si="3"/>
        <v>44151</v>
      </c>
      <c r="B27" s="475">
        <f t="shared" si="0"/>
        <v>2</v>
      </c>
      <c r="C27" s="483"/>
      <c r="D27" s="477"/>
      <c r="E27" s="478">
        <f t="shared" si="4"/>
        <v>44181</v>
      </c>
      <c r="F27" s="479">
        <f t="shared" si="1"/>
        <v>4</v>
      </c>
      <c r="G27" s="480"/>
      <c r="H27" s="477"/>
      <c r="I27" s="481">
        <f t="shared" si="5"/>
        <v>44212</v>
      </c>
      <c r="J27" s="468">
        <f t="shared" si="2"/>
        <v>7</v>
      </c>
      <c r="K27" s="480"/>
      <c r="L27" s="482"/>
      <c r="Q27" s="462"/>
      <c r="R27" s="473"/>
    </row>
    <row r="28" spans="1:18" s="471" customFormat="1" ht="27" customHeight="1" x14ac:dyDescent="0.2">
      <c r="A28" s="474">
        <f t="shared" si="3"/>
        <v>44152</v>
      </c>
      <c r="B28" s="475">
        <f t="shared" si="0"/>
        <v>3</v>
      </c>
      <c r="C28" s="483"/>
      <c r="D28" s="477"/>
      <c r="E28" s="478">
        <f t="shared" si="4"/>
        <v>44182</v>
      </c>
      <c r="F28" s="479">
        <f t="shared" si="1"/>
        <v>5</v>
      </c>
      <c r="G28" s="480"/>
      <c r="H28" s="477"/>
      <c r="I28" s="481">
        <f t="shared" si="5"/>
        <v>44213</v>
      </c>
      <c r="J28" s="468">
        <f t="shared" ref="J28" si="8">WEEKDAY(I28)</f>
        <v>1</v>
      </c>
      <c r="K28" s="480"/>
      <c r="L28" s="482"/>
      <c r="Q28" s="462"/>
      <c r="R28" s="473"/>
    </row>
    <row r="29" spans="1:18" s="471" customFormat="1" ht="27" customHeight="1" x14ac:dyDescent="0.2">
      <c r="A29" s="474">
        <f t="shared" si="3"/>
        <v>44153</v>
      </c>
      <c r="B29" s="475">
        <f t="shared" si="0"/>
        <v>4</v>
      </c>
      <c r="C29" s="483"/>
      <c r="D29" s="477"/>
      <c r="E29" s="478">
        <f t="shared" si="4"/>
        <v>44183</v>
      </c>
      <c r="F29" s="479">
        <f t="shared" si="1"/>
        <v>6</v>
      </c>
      <c r="G29" s="480"/>
      <c r="H29" s="477"/>
      <c r="I29" s="492">
        <f t="shared" si="5"/>
        <v>44214</v>
      </c>
      <c r="J29" s="468">
        <f t="shared" si="2"/>
        <v>2</v>
      </c>
      <c r="K29" s="476"/>
      <c r="L29" s="493"/>
      <c r="Q29" s="462"/>
      <c r="R29" s="473"/>
    </row>
    <row r="30" spans="1:18" s="471" customFormat="1" ht="27" customHeight="1" x14ac:dyDescent="0.2">
      <c r="A30" s="474">
        <f t="shared" si="3"/>
        <v>44154</v>
      </c>
      <c r="B30" s="475">
        <f t="shared" si="0"/>
        <v>5</v>
      </c>
      <c r="C30" s="476"/>
      <c r="D30" s="491"/>
      <c r="E30" s="478">
        <f t="shared" si="4"/>
        <v>44184</v>
      </c>
      <c r="F30" s="479">
        <f t="shared" si="1"/>
        <v>7</v>
      </c>
      <c r="G30" s="476"/>
      <c r="H30" s="491"/>
      <c r="I30" s="481">
        <f t="shared" si="5"/>
        <v>44215</v>
      </c>
      <c r="J30" s="468">
        <f t="shared" si="2"/>
        <v>3</v>
      </c>
      <c r="K30" s="480"/>
      <c r="L30" s="482"/>
      <c r="Q30" s="462"/>
      <c r="R30" s="473"/>
    </row>
    <row r="31" spans="1:18" s="471" customFormat="1" ht="27" customHeight="1" x14ac:dyDescent="0.2">
      <c r="A31" s="474">
        <f t="shared" si="3"/>
        <v>44155</v>
      </c>
      <c r="B31" s="475">
        <f t="shared" si="0"/>
        <v>6</v>
      </c>
      <c r="C31" s="535"/>
      <c r="D31" s="477"/>
      <c r="E31" s="478">
        <f t="shared" si="4"/>
        <v>44185</v>
      </c>
      <c r="F31" s="479">
        <f t="shared" si="1"/>
        <v>1</v>
      </c>
      <c r="G31" s="476"/>
      <c r="H31" s="491"/>
      <c r="I31" s="481">
        <f t="shared" si="5"/>
        <v>44216</v>
      </c>
      <c r="J31" s="468">
        <f t="shared" si="2"/>
        <v>4</v>
      </c>
      <c r="K31" s="480"/>
      <c r="L31" s="482"/>
      <c r="Q31" s="462"/>
      <c r="R31" s="473"/>
    </row>
    <row r="32" spans="1:18" s="471" customFormat="1" ht="27" customHeight="1" x14ac:dyDescent="0.2">
      <c r="A32" s="474">
        <f t="shared" si="3"/>
        <v>44156</v>
      </c>
      <c r="B32" s="475">
        <f t="shared" si="0"/>
        <v>7</v>
      </c>
      <c r="C32" s="483"/>
      <c r="D32" s="477"/>
      <c r="E32" s="478">
        <f t="shared" si="4"/>
        <v>44186</v>
      </c>
      <c r="F32" s="479">
        <f t="shared" si="1"/>
        <v>2</v>
      </c>
      <c r="G32" s="536"/>
      <c r="H32" s="491"/>
      <c r="I32" s="492">
        <f t="shared" si="5"/>
        <v>44217</v>
      </c>
      <c r="J32" s="468">
        <f t="shared" si="2"/>
        <v>5</v>
      </c>
      <c r="K32" s="476"/>
      <c r="L32" s="493"/>
      <c r="Q32" s="462"/>
      <c r="R32" s="498"/>
    </row>
    <row r="33" spans="1:18" s="471" customFormat="1" ht="27" customHeight="1" x14ac:dyDescent="0.2">
      <c r="A33" s="474">
        <f t="shared" si="3"/>
        <v>44157</v>
      </c>
      <c r="B33" s="475">
        <f t="shared" si="0"/>
        <v>1</v>
      </c>
      <c r="C33" s="483"/>
      <c r="D33" s="477"/>
      <c r="E33" s="478">
        <f t="shared" si="4"/>
        <v>44187</v>
      </c>
      <c r="F33" s="479">
        <f t="shared" si="1"/>
        <v>3</v>
      </c>
      <c r="G33" s="480"/>
      <c r="H33" s="477"/>
      <c r="I33" s="481">
        <f t="shared" si="5"/>
        <v>44218</v>
      </c>
      <c r="J33" s="468">
        <f t="shared" si="2"/>
        <v>6</v>
      </c>
      <c r="K33" s="537"/>
      <c r="L33" s="482"/>
      <c r="Q33" s="462"/>
      <c r="R33" s="473"/>
    </row>
    <row r="34" spans="1:18" s="471" customFormat="1" ht="27" customHeight="1" x14ac:dyDescent="0.2">
      <c r="A34" s="484">
        <f t="shared" si="3"/>
        <v>44158</v>
      </c>
      <c r="B34" s="485">
        <f t="shared" si="0"/>
        <v>2</v>
      </c>
      <c r="C34" s="486"/>
      <c r="D34" s="487"/>
      <c r="E34" s="478">
        <f t="shared" si="4"/>
        <v>44188</v>
      </c>
      <c r="F34" s="479">
        <f t="shared" si="1"/>
        <v>4</v>
      </c>
      <c r="G34" s="476"/>
      <c r="H34" s="491"/>
      <c r="I34" s="481">
        <f t="shared" si="5"/>
        <v>44219</v>
      </c>
      <c r="J34" s="468">
        <f t="shared" si="2"/>
        <v>7</v>
      </c>
      <c r="K34" s="480"/>
      <c r="L34" s="482"/>
      <c r="Q34" s="462"/>
      <c r="R34" s="473"/>
    </row>
    <row r="35" spans="1:18" s="471" customFormat="1" ht="27" customHeight="1" x14ac:dyDescent="0.2">
      <c r="A35" s="474">
        <f t="shared" si="3"/>
        <v>44159</v>
      </c>
      <c r="B35" s="475">
        <f t="shared" si="0"/>
        <v>3</v>
      </c>
      <c r="C35" s="535"/>
      <c r="D35" s="477"/>
      <c r="E35" s="478">
        <f t="shared" si="4"/>
        <v>44189</v>
      </c>
      <c r="F35" s="479">
        <f t="shared" si="1"/>
        <v>5</v>
      </c>
      <c r="G35" s="480"/>
      <c r="H35" s="477"/>
      <c r="I35" s="481">
        <f t="shared" si="5"/>
        <v>44220</v>
      </c>
      <c r="J35" s="468">
        <f t="shared" si="2"/>
        <v>1</v>
      </c>
      <c r="K35" s="480"/>
      <c r="L35" s="482"/>
      <c r="Q35" s="499"/>
      <c r="R35" s="500"/>
    </row>
    <row r="36" spans="1:18" s="471" customFormat="1" ht="27" customHeight="1" x14ac:dyDescent="0.2">
      <c r="A36" s="474">
        <f t="shared" si="3"/>
        <v>44160</v>
      </c>
      <c r="B36" s="475">
        <f t="shared" si="0"/>
        <v>4</v>
      </c>
      <c r="C36" s="535"/>
      <c r="D36" s="477"/>
      <c r="E36" s="478">
        <f t="shared" si="4"/>
        <v>44190</v>
      </c>
      <c r="F36" s="479">
        <f t="shared" si="1"/>
        <v>6</v>
      </c>
      <c r="G36" s="537"/>
      <c r="H36" s="477"/>
      <c r="I36" s="481">
        <f t="shared" si="5"/>
        <v>44221</v>
      </c>
      <c r="J36" s="468">
        <f t="shared" si="2"/>
        <v>2</v>
      </c>
      <c r="K36" s="480"/>
      <c r="L36" s="482"/>
      <c r="Q36" s="499"/>
      <c r="R36" s="500"/>
    </row>
    <row r="37" spans="1:18" s="471" customFormat="1" ht="27" customHeight="1" x14ac:dyDescent="0.2">
      <c r="A37" s="474">
        <f t="shared" si="3"/>
        <v>44161</v>
      </c>
      <c r="B37" s="475">
        <f t="shared" si="0"/>
        <v>5</v>
      </c>
      <c r="C37" s="476"/>
      <c r="D37" s="491"/>
      <c r="E37" s="478">
        <f t="shared" si="4"/>
        <v>44191</v>
      </c>
      <c r="F37" s="479">
        <f t="shared" si="1"/>
        <v>7</v>
      </c>
      <c r="G37" s="537"/>
      <c r="H37" s="477"/>
      <c r="I37" s="481">
        <f t="shared" si="5"/>
        <v>44222</v>
      </c>
      <c r="J37" s="468">
        <f t="shared" si="2"/>
        <v>3</v>
      </c>
      <c r="K37" s="537"/>
      <c r="L37" s="482"/>
      <c r="Q37" s="499"/>
      <c r="R37" s="500"/>
    </row>
    <row r="38" spans="1:18" s="471" customFormat="1" ht="27" customHeight="1" x14ac:dyDescent="0.2">
      <c r="A38" s="474">
        <f t="shared" si="3"/>
        <v>44162</v>
      </c>
      <c r="B38" s="475">
        <f t="shared" si="0"/>
        <v>6</v>
      </c>
      <c r="C38" s="476"/>
      <c r="D38" s="491"/>
      <c r="E38" s="478">
        <f t="shared" si="4"/>
        <v>44192</v>
      </c>
      <c r="F38" s="479">
        <f t="shared" si="1"/>
        <v>1</v>
      </c>
      <c r="G38" s="480"/>
      <c r="H38" s="477"/>
      <c r="I38" s="501">
        <f t="shared" si="5"/>
        <v>44223</v>
      </c>
      <c r="J38" s="502">
        <f t="shared" si="2"/>
        <v>4</v>
      </c>
      <c r="K38" s="503"/>
      <c r="L38" s="504"/>
      <c r="Q38" s="499"/>
      <c r="R38" s="500"/>
    </row>
    <row r="39" spans="1:18" s="471" customFormat="1" ht="27" customHeight="1" x14ac:dyDescent="0.2">
      <c r="A39" s="474">
        <f t="shared" si="3"/>
        <v>44163</v>
      </c>
      <c r="B39" s="475">
        <f t="shared" si="0"/>
        <v>7</v>
      </c>
      <c r="C39" s="483"/>
      <c r="D39" s="477"/>
      <c r="E39" s="478">
        <f t="shared" si="4"/>
        <v>44193</v>
      </c>
      <c r="F39" s="479">
        <f t="shared" si="1"/>
        <v>2</v>
      </c>
      <c r="G39" s="479"/>
      <c r="H39" s="748"/>
      <c r="I39" s="744">
        <f t="shared" si="5"/>
        <v>44224</v>
      </c>
      <c r="J39" s="502">
        <f t="shared" si="2"/>
        <v>5</v>
      </c>
      <c r="K39" s="503"/>
      <c r="L39" s="504"/>
      <c r="P39" s="506"/>
      <c r="Q39" s="499"/>
      <c r="R39" s="500"/>
    </row>
    <row r="40" spans="1:18" s="471" customFormat="1" ht="27" customHeight="1" x14ac:dyDescent="0.2">
      <c r="A40" s="488">
        <f t="shared" si="3"/>
        <v>44164</v>
      </c>
      <c r="B40" s="489">
        <f t="shared" si="0"/>
        <v>1</v>
      </c>
      <c r="C40" s="490"/>
      <c r="D40" s="491"/>
      <c r="E40" s="539">
        <f t="shared" si="4"/>
        <v>44194</v>
      </c>
      <c r="F40" s="540">
        <f t="shared" si="1"/>
        <v>3</v>
      </c>
      <c r="G40" s="540"/>
      <c r="H40" s="749"/>
      <c r="I40" s="744">
        <f t="shared" si="5"/>
        <v>44225</v>
      </c>
      <c r="J40" s="502">
        <f t="shared" si="2"/>
        <v>6</v>
      </c>
      <c r="K40" s="503"/>
      <c r="L40" s="504"/>
      <c r="Q40" s="499"/>
      <c r="R40" s="500"/>
    </row>
    <row r="41" spans="1:18" s="471" customFormat="1" ht="27" customHeight="1" x14ac:dyDescent="0.2">
      <c r="A41" s="474">
        <f t="shared" si="3"/>
        <v>44165</v>
      </c>
      <c r="B41" s="475">
        <f t="shared" si="0"/>
        <v>2</v>
      </c>
      <c r="C41" s="507"/>
      <c r="D41" s="477"/>
      <c r="E41" s="539">
        <f t="shared" si="4"/>
        <v>44195</v>
      </c>
      <c r="F41" s="540">
        <f t="shared" si="1"/>
        <v>4</v>
      </c>
      <c r="G41" s="540"/>
      <c r="H41" s="749"/>
      <c r="I41" s="744">
        <f t="shared" si="5"/>
        <v>44226</v>
      </c>
      <c r="J41" s="502">
        <f t="shared" si="2"/>
        <v>7</v>
      </c>
      <c r="K41" s="503"/>
      <c r="L41" s="504"/>
      <c r="Q41" s="499"/>
      <c r="R41" s="500"/>
    </row>
    <row r="42" spans="1:18" s="471" customFormat="1" ht="27" customHeight="1" thickBot="1" x14ac:dyDescent="0.25">
      <c r="A42" s="474"/>
      <c r="B42" s="475"/>
      <c r="C42" s="507"/>
      <c r="D42" s="477"/>
      <c r="E42" s="539">
        <f t="shared" si="4"/>
        <v>44196</v>
      </c>
      <c r="F42" s="540">
        <f t="shared" si="1"/>
        <v>5</v>
      </c>
      <c r="G42" s="540"/>
      <c r="H42" s="749"/>
      <c r="I42" s="744">
        <f t="shared" si="5"/>
        <v>44227</v>
      </c>
      <c r="J42" s="502">
        <f t="shared" ref="J42" si="9">WEEKDAY(I42)</f>
        <v>1</v>
      </c>
      <c r="K42" s="503"/>
      <c r="L42" s="504"/>
      <c r="M42" s="1054" t="s">
        <v>352</v>
      </c>
      <c r="N42" s="1054"/>
      <c r="Q42" s="499"/>
      <c r="R42" s="500"/>
    </row>
    <row r="43" spans="1:18" s="471" customFormat="1" ht="27" customHeight="1" thickTop="1" thickBot="1" x14ac:dyDescent="0.25">
      <c r="A43" s="1055" t="s">
        <v>353</v>
      </c>
      <c r="B43" s="1056"/>
      <c r="C43" s="511">
        <f>COUNTIF(C12:C42,"*")-COUNTIF(C12:C42,"入校*")</f>
        <v>0</v>
      </c>
      <c r="D43" s="512" t="s">
        <v>354</v>
      </c>
      <c r="E43" s="1057" t="s">
        <v>353</v>
      </c>
      <c r="F43" s="1058"/>
      <c r="G43" s="513">
        <f>COUNTIF(G12:G42,"*")</f>
        <v>0</v>
      </c>
      <c r="H43" s="514" t="s">
        <v>354</v>
      </c>
      <c r="I43" s="1057" t="s">
        <v>353</v>
      </c>
      <c r="J43" s="1058"/>
      <c r="K43" s="515">
        <f>COUNTIF(K12:K42,"*")-COUNTIF(K12:K42,"修了*")</f>
        <v>0</v>
      </c>
      <c r="L43" s="516" t="s">
        <v>354</v>
      </c>
      <c r="M43" s="517">
        <f>SUM(C43,G43,K43)</f>
        <v>0</v>
      </c>
      <c r="N43" s="518" t="s">
        <v>354</v>
      </c>
    </row>
    <row r="44" spans="1:18" s="471" customFormat="1" ht="27" customHeight="1" thickTop="1" x14ac:dyDescent="0.2">
      <c r="A44" s="1052" t="s">
        <v>355</v>
      </c>
      <c r="B44" s="1053"/>
      <c r="C44" s="520">
        <f>SUM(D12:D42)</f>
        <v>0</v>
      </c>
      <c r="D44" s="521" t="s">
        <v>351</v>
      </c>
      <c r="E44" s="1052" t="s">
        <v>355</v>
      </c>
      <c r="F44" s="1053"/>
      <c r="G44" s="522">
        <f>SUM(H12:H42)</f>
        <v>0</v>
      </c>
      <c r="H44" s="523" t="s">
        <v>351</v>
      </c>
      <c r="I44" s="1052" t="s">
        <v>355</v>
      </c>
      <c r="J44" s="1053"/>
      <c r="K44" s="522">
        <f>SUM(L12:L42)</f>
        <v>0</v>
      </c>
      <c r="L44" s="523" t="s">
        <v>351</v>
      </c>
      <c r="M44" s="519">
        <f>SUM(C44,G44,K44)</f>
        <v>0</v>
      </c>
      <c r="N44" s="518" t="s">
        <v>351</v>
      </c>
    </row>
    <row r="45" spans="1:18" x14ac:dyDescent="0.2">
      <c r="C45" s="524"/>
      <c r="D45" s="525"/>
      <c r="E45" s="525"/>
      <c r="F45" s="525"/>
      <c r="G45" s="526"/>
      <c r="H45" s="525"/>
      <c r="I45" s="525"/>
      <c r="J45" s="525"/>
      <c r="K45" s="526"/>
      <c r="L45" s="525"/>
    </row>
    <row r="46" spans="1:18" x14ac:dyDescent="0.2">
      <c r="C46" s="527"/>
      <c r="G46" s="527"/>
      <c r="K46" s="527"/>
    </row>
    <row r="49" spans="2:5" x14ac:dyDescent="0.2">
      <c r="B49" s="528"/>
      <c r="C49" s="506"/>
      <c r="D49" s="529"/>
      <c r="E49" s="529"/>
    </row>
    <row r="50" spans="2:5" x14ac:dyDescent="0.2">
      <c r="B50" s="528"/>
      <c r="C50" s="529"/>
      <c r="D50" s="506"/>
      <c r="E50" s="528"/>
    </row>
    <row r="51" spans="2:5" x14ac:dyDescent="0.2">
      <c r="B51" s="528"/>
      <c r="C51" s="529"/>
      <c r="D51" s="506"/>
      <c r="E51" s="528"/>
    </row>
    <row r="52" spans="2:5" x14ac:dyDescent="0.2">
      <c r="B52" s="528"/>
      <c r="C52" s="529"/>
      <c r="D52" s="506"/>
      <c r="E52" s="528"/>
    </row>
    <row r="53" spans="2:5" x14ac:dyDescent="0.2">
      <c r="B53" s="528"/>
      <c r="C53" s="529"/>
      <c r="D53" s="506"/>
      <c r="E53" s="528"/>
    </row>
  </sheetData>
  <sheetProtection formatCells="0" formatColumns="0" formatRows="0"/>
  <protectedRanges>
    <protectedRange sqref="C13 C23 C30 C37:C38" name="範囲1_1"/>
  </protectedRanges>
  <mergeCells count="15">
    <mergeCell ref="A11:C11"/>
    <mergeCell ref="E11:G11"/>
    <mergeCell ref="I11:K11"/>
    <mergeCell ref="H3:J3"/>
    <mergeCell ref="K3:N3"/>
    <mergeCell ref="H4:J4"/>
    <mergeCell ref="K4:N4"/>
    <mergeCell ref="B7:J7"/>
    <mergeCell ref="M42:N42"/>
    <mergeCell ref="A43:B43"/>
    <mergeCell ref="E43:F43"/>
    <mergeCell ref="I43:J43"/>
    <mergeCell ref="A44:B44"/>
    <mergeCell ref="E44:F44"/>
    <mergeCell ref="I44:J44"/>
  </mergeCells>
  <phoneticPr fontId="2"/>
  <conditionalFormatting sqref="C43 G43 K43">
    <cfRule type="cellIs" dxfId="7" priority="6" stopIfTrue="1" operator="lessThan">
      <formula>1</formula>
    </cfRule>
  </conditionalFormatting>
  <conditionalFormatting sqref="A12:D42">
    <cfRule type="expression" dxfId="6" priority="5" stopIfTrue="1">
      <formula>OR($B12=1,$B12=7)</formula>
    </cfRule>
  </conditionalFormatting>
  <conditionalFormatting sqref="E12:H38 F39:F42">
    <cfRule type="expression" dxfId="5" priority="4" stopIfTrue="1">
      <formula>OR($F12=1,$F12=7)</formula>
    </cfRule>
  </conditionalFormatting>
  <conditionalFormatting sqref="I38:J42 L38:L42 I12:L37">
    <cfRule type="expression" dxfId="4" priority="3" stopIfTrue="1">
      <formula>OR($J12=1,$J12=7)</formula>
    </cfRule>
  </conditionalFormatting>
  <conditionalFormatting sqref="C44 G44 K44">
    <cfRule type="cellIs" dxfId="3" priority="2" stopIfTrue="1" operator="lessThan">
      <formula>3</formula>
    </cfRule>
  </conditionalFormatting>
  <conditionalFormatting sqref="K38:K42">
    <cfRule type="expression" dxfId="2" priority="1" stopIfTrue="1">
      <formula>OR($J38=1,$J38=7)</formula>
    </cfRule>
  </conditionalFormatting>
  <conditionalFormatting sqref="E39:E42 G39:G42 H39">
    <cfRule type="expression" dxfId="1" priority="13" stopIfTrue="1">
      <formula>OR($G39=1,$G39=7)</formula>
    </cfRule>
  </conditionalFormatting>
  <dataValidations count="1">
    <dataValidation imeMode="off" allowBlank="1" showInputMessage="1" showErrorMessage="1" sqref="D12:D42 H12:H39 L12:L42"/>
  </dataValidations>
  <printOptions horizontalCentered="1"/>
  <pageMargins left="0.59055118110236227" right="0.19685039370078741" top="0.59055118110236227" bottom="0.59055118110236227" header="0.39370078740157483" footer="0.31496062992125984"/>
  <pageSetup paperSize="9" scale="72" orientation="portrait" r:id="rId1"/>
  <headerFooter alignWithMargins="0">
    <oddHeader>&amp;R&amp;10&amp;F</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Zeros="0" view="pageBreakPreview" zoomScale="90" zoomScaleNormal="100" zoomScaleSheetLayoutView="90" workbookViewId="0">
      <selection activeCell="L7" sqref="L7"/>
    </sheetView>
  </sheetViews>
  <sheetFormatPr defaultColWidth="9" defaultRowHeight="13.2" x14ac:dyDescent="0.2"/>
  <cols>
    <col min="1" max="1" width="3.6640625" style="191" customWidth="1"/>
    <col min="2" max="2" width="19.6640625" style="190" customWidth="1"/>
    <col min="3" max="3" width="12" style="191" customWidth="1"/>
    <col min="4" max="6" width="11" style="191" customWidth="1"/>
    <col min="7" max="7" width="9.6640625" style="191" customWidth="1"/>
    <col min="8" max="9" width="8" style="191" customWidth="1"/>
    <col min="10" max="16384" width="9" style="191"/>
  </cols>
  <sheetData>
    <row r="1" spans="1:9" ht="24" customHeight="1" x14ac:dyDescent="0.2">
      <c r="A1" s="2" t="s">
        <v>365</v>
      </c>
    </row>
    <row r="2" spans="1:9" ht="13.8" thickBot="1" x14ac:dyDescent="0.25"/>
    <row r="3" spans="1:9" ht="30" customHeight="1" x14ac:dyDescent="0.2">
      <c r="B3" s="192" t="s">
        <v>14</v>
      </c>
      <c r="C3" s="1087">
        <f>入力表!G6</f>
        <v>0</v>
      </c>
      <c r="D3" s="1088"/>
      <c r="E3" s="1088"/>
      <c r="F3" s="1088"/>
      <c r="G3" s="1088"/>
      <c r="H3" s="1088"/>
      <c r="I3" s="1089"/>
    </row>
    <row r="4" spans="1:9" ht="30" customHeight="1" x14ac:dyDescent="0.2">
      <c r="B4" s="193" t="s">
        <v>115</v>
      </c>
      <c r="C4" s="1090">
        <f>入力表!L6</f>
        <v>0</v>
      </c>
      <c r="D4" s="1091"/>
      <c r="E4" s="1091"/>
      <c r="F4" s="1091"/>
      <c r="G4" s="1091"/>
      <c r="H4" s="1091"/>
      <c r="I4" s="1092"/>
    </row>
    <row r="5" spans="1:9" ht="30" customHeight="1" x14ac:dyDescent="0.2">
      <c r="B5" s="688" t="s">
        <v>20</v>
      </c>
      <c r="C5" s="1093">
        <f>入力表!F40</f>
        <v>0</v>
      </c>
      <c r="D5" s="1094"/>
      <c r="E5" s="1094"/>
      <c r="F5" s="1094"/>
      <c r="G5" s="1094"/>
      <c r="H5" s="1094"/>
      <c r="I5" s="1095"/>
    </row>
    <row r="6" spans="1:9" ht="20.25" customHeight="1" x14ac:dyDescent="0.2">
      <c r="B6" s="194" t="s">
        <v>100</v>
      </c>
      <c r="C6" s="1096" t="str">
        <f>"〒"&amp;入力表!G40</f>
        <v>〒</v>
      </c>
      <c r="D6" s="1097"/>
      <c r="E6" s="1097"/>
      <c r="F6" s="1097"/>
      <c r="G6" s="1097"/>
      <c r="H6" s="1097"/>
      <c r="I6" s="1098"/>
    </row>
    <row r="7" spans="1:9" ht="24.75" customHeight="1" x14ac:dyDescent="0.2">
      <c r="B7" s="195" t="s">
        <v>190</v>
      </c>
      <c r="C7" s="1099">
        <f>入力表!H40</f>
        <v>0</v>
      </c>
      <c r="D7" s="1100"/>
      <c r="E7" s="1100"/>
      <c r="F7" s="1100"/>
      <c r="G7" s="1100"/>
      <c r="H7" s="1100"/>
      <c r="I7" s="1101"/>
    </row>
    <row r="8" spans="1:9" ht="24.75" customHeight="1" x14ac:dyDescent="0.2">
      <c r="B8" s="195" t="s">
        <v>191</v>
      </c>
      <c r="C8" s="1072">
        <f>入力表!I40</f>
        <v>0</v>
      </c>
      <c r="D8" s="1073"/>
      <c r="E8" s="1073"/>
      <c r="F8" s="1073"/>
      <c r="G8" s="1073"/>
      <c r="H8" s="1073"/>
      <c r="I8" s="1074"/>
    </row>
    <row r="9" spans="1:9" ht="42" customHeight="1" thickBot="1" x14ac:dyDescent="0.25">
      <c r="B9" s="196" t="s">
        <v>248</v>
      </c>
      <c r="C9" s="383">
        <f>入力表!J40</f>
        <v>0</v>
      </c>
      <c r="D9" s="384" t="s">
        <v>279</v>
      </c>
      <c r="E9" s="1069">
        <f>入力表!K40</f>
        <v>0</v>
      </c>
      <c r="F9" s="1070"/>
      <c r="G9" s="1070"/>
      <c r="H9" s="1070"/>
      <c r="I9" s="1071"/>
    </row>
    <row r="10" spans="1:9" ht="36" customHeight="1" x14ac:dyDescent="0.2">
      <c r="B10" s="197" t="s">
        <v>22</v>
      </c>
      <c r="C10" s="1078"/>
      <c r="D10" s="1079"/>
      <c r="E10" s="1079"/>
      <c r="F10" s="1079"/>
      <c r="G10" s="1079"/>
      <c r="H10" s="1079"/>
      <c r="I10" s="1080"/>
    </row>
    <row r="11" spans="1:9" ht="21" customHeight="1" x14ac:dyDescent="0.2">
      <c r="B11" s="198" t="s">
        <v>192</v>
      </c>
      <c r="C11" s="1081" t="s">
        <v>193</v>
      </c>
      <c r="D11" s="1082"/>
      <c r="E11" s="1082"/>
      <c r="F11" s="1082"/>
      <c r="G11" s="1082"/>
      <c r="H11" s="1082"/>
      <c r="I11" s="1083"/>
    </row>
    <row r="12" spans="1:9" ht="33" customHeight="1" x14ac:dyDescent="0.2">
      <c r="B12" s="199" t="s">
        <v>190</v>
      </c>
      <c r="C12" s="1084"/>
      <c r="D12" s="1085"/>
      <c r="E12" s="1085"/>
      <c r="F12" s="1085"/>
      <c r="G12" s="1085"/>
      <c r="H12" s="1085"/>
      <c r="I12" s="1086"/>
    </row>
    <row r="13" spans="1:9" ht="27" customHeight="1" x14ac:dyDescent="0.2">
      <c r="B13" s="200" t="s">
        <v>191</v>
      </c>
      <c r="C13" s="1075"/>
      <c r="D13" s="1076"/>
      <c r="E13" s="1076"/>
      <c r="F13" s="1076"/>
      <c r="G13" s="1076"/>
      <c r="H13" s="1076"/>
      <c r="I13" s="1077"/>
    </row>
    <row r="14" spans="1:9" ht="50.25" customHeight="1" thickBot="1" x14ac:dyDescent="0.25">
      <c r="B14" s="721" t="s">
        <v>248</v>
      </c>
      <c r="C14" s="327" t="s">
        <v>275</v>
      </c>
      <c r="D14" s="328"/>
      <c r="E14" s="328" t="s">
        <v>279</v>
      </c>
      <c r="F14" s="1068"/>
      <c r="G14" s="1068"/>
      <c r="H14" s="1068"/>
      <c r="I14" s="1068"/>
    </row>
    <row r="15" spans="1:9" ht="30" customHeight="1" x14ac:dyDescent="0.2">
      <c r="B15" s="201"/>
    </row>
    <row r="16" spans="1:9" ht="30" customHeight="1" x14ac:dyDescent="0.2">
      <c r="B16" s="201"/>
    </row>
    <row r="17" spans="2:2" ht="30" customHeight="1" x14ac:dyDescent="0.2">
      <c r="B17" s="201"/>
    </row>
    <row r="18" spans="2:2" ht="30" customHeight="1" x14ac:dyDescent="0.2">
      <c r="B18" s="201"/>
    </row>
    <row r="19" spans="2:2" ht="30" customHeight="1" x14ac:dyDescent="0.2">
      <c r="B19" s="201"/>
    </row>
    <row r="20" spans="2:2" ht="30" customHeight="1" x14ac:dyDescent="0.2">
      <c r="B20" s="201"/>
    </row>
    <row r="21" spans="2:2" ht="30" customHeight="1" x14ac:dyDescent="0.2">
      <c r="B21" s="201"/>
    </row>
    <row r="22" spans="2:2" ht="30" customHeight="1" x14ac:dyDescent="0.2">
      <c r="B22" s="201"/>
    </row>
    <row r="23" spans="2:2" ht="30" customHeight="1" x14ac:dyDescent="0.2">
      <c r="B23" s="201"/>
    </row>
    <row r="24" spans="2:2" ht="30" customHeight="1" x14ac:dyDescent="0.2">
      <c r="B24" s="201"/>
    </row>
    <row r="25" spans="2:2" ht="30" customHeight="1" x14ac:dyDescent="0.2">
      <c r="B25" s="201"/>
    </row>
    <row r="26" spans="2:2" ht="30" customHeight="1" x14ac:dyDescent="0.2">
      <c r="B26" s="201"/>
    </row>
    <row r="27" spans="2:2" ht="30" customHeight="1" x14ac:dyDescent="0.2">
      <c r="B27" s="201"/>
    </row>
    <row r="28" spans="2:2" x14ac:dyDescent="0.2">
      <c r="B28" s="201"/>
    </row>
    <row r="29" spans="2:2" x14ac:dyDescent="0.2">
      <c r="B29" s="201"/>
    </row>
    <row r="30" spans="2:2" x14ac:dyDescent="0.2">
      <c r="B30" s="201"/>
    </row>
    <row r="31" spans="2:2" x14ac:dyDescent="0.2">
      <c r="B31" s="201"/>
    </row>
    <row r="32" spans="2:2" x14ac:dyDescent="0.2">
      <c r="B32" s="201"/>
    </row>
    <row r="33" spans="2:2" x14ac:dyDescent="0.2">
      <c r="B33" s="201"/>
    </row>
    <row r="34" spans="2:2" x14ac:dyDescent="0.2">
      <c r="B34" s="201"/>
    </row>
    <row r="35" spans="2:2" x14ac:dyDescent="0.2">
      <c r="B35" s="201"/>
    </row>
  </sheetData>
  <mergeCells count="12">
    <mergeCell ref="C3:I3"/>
    <mergeCell ref="C4:I4"/>
    <mergeCell ref="C5:I5"/>
    <mergeCell ref="C6:I6"/>
    <mergeCell ref="C7:I7"/>
    <mergeCell ref="F14:I14"/>
    <mergeCell ref="E9:I9"/>
    <mergeCell ref="C8:I8"/>
    <mergeCell ref="C13:I13"/>
    <mergeCell ref="C10:I10"/>
    <mergeCell ref="C11:I11"/>
    <mergeCell ref="C12:I12"/>
  </mergeCells>
  <phoneticPr fontId="2"/>
  <printOptions horizontalCentered="1"/>
  <pageMargins left="0.78740157480314965" right="0.19685039370078741" top="0.39370078740157483" bottom="0.39370078740157483" header="0.19685039370078741" footer="0.19685039370078741"/>
  <pageSetup paperSize="9" fitToHeight="2" orientation="portrait" r:id="rId1"/>
  <headerFooter alignWithMargins="0">
    <oddHeader>&amp;R&amp;F</oddHead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6"/>
  <sheetViews>
    <sheetView view="pageBreakPreview" zoomScale="90" zoomScaleNormal="100" zoomScaleSheetLayoutView="90" workbookViewId="0">
      <selection activeCell="X17" sqref="X17"/>
    </sheetView>
  </sheetViews>
  <sheetFormatPr defaultColWidth="9" defaultRowHeight="13.2" x14ac:dyDescent="0.2"/>
  <cols>
    <col min="1" max="1" width="5.21875" style="52" bestFit="1" customWidth="1"/>
    <col min="2" max="2" width="14.6640625" style="52" customWidth="1"/>
    <col min="3" max="3" width="5.77734375" style="552" customWidth="1"/>
    <col min="4" max="4" width="5.6640625" style="52" customWidth="1"/>
    <col min="5" max="5" width="4.6640625" style="52" customWidth="1"/>
    <col min="6" max="6" width="24.33203125" style="52" customWidth="1"/>
    <col min="7" max="8" width="4.6640625" style="52" customWidth="1"/>
    <col min="9" max="9" width="6.109375" style="52" customWidth="1"/>
    <col min="10" max="10" width="4.6640625" style="52" customWidth="1"/>
    <col min="11" max="11" width="8.109375" style="52" customWidth="1"/>
    <col min="12" max="14" width="5.44140625" style="52" customWidth="1"/>
    <col min="15" max="16" width="6.6640625" style="52" customWidth="1"/>
    <col min="17" max="17" width="28.6640625" style="52" customWidth="1"/>
    <col min="18" max="19" width="4.6640625" style="52" customWidth="1"/>
    <col min="20" max="20" width="9" style="52"/>
    <col min="21" max="21" width="7.6640625" style="52" hidden="1" customWidth="1"/>
    <col min="22" max="22" width="6" style="52" hidden="1" customWidth="1"/>
    <col min="23" max="16384" width="9" style="52"/>
  </cols>
  <sheetData>
    <row r="1" spans="1:22" ht="28.5" customHeight="1" x14ac:dyDescent="0.2">
      <c r="B1" s="53" t="s">
        <v>366</v>
      </c>
      <c r="C1" s="57"/>
      <c r="D1" s="53"/>
      <c r="E1" s="53"/>
      <c r="F1" s="53"/>
      <c r="G1" s="53"/>
      <c r="H1" s="53"/>
      <c r="I1" s="53"/>
      <c r="J1" s="53"/>
      <c r="K1" s="53"/>
      <c r="L1" s="53"/>
      <c r="M1" s="53"/>
      <c r="N1" s="53"/>
      <c r="O1" s="53"/>
      <c r="P1" s="53"/>
      <c r="Q1" s="53"/>
      <c r="R1" s="53"/>
      <c r="S1" s="53"/>
    </row>
    <row r="2" spans="1:22" ht="12" customHeight="1" x14ac:dyDescent="0.2">
      <c r="B2" s="53"/>
      <c r="C2" s="57"/>
      <c r="D2" s="53"/>
      <c r="E2" s="53"/>
      <c r="F2" s="53"/>
      <c r="G2" s="53"/>
      <c r="H2" s="53"/>
      <c r="I2" s="53"/>
      <c r="J2" s="53"/>
      <c r="K2" s="53"/>
      <c r="L2" s="53"/>
      <c r="M2" s="53"/>
      <c r="N2" s="53"/>
      <c r="O2" s="53"/>
      <c r="P2" s="53"/>
      <c r="Q2" s="53"/>
      <c r="R2" s="53"/>
      <c r="S2" s="53"/>
    </row>
    <row r="3" spans="1:22" ht="24" customHeight="1" x14ac:dyDescent="0.2">
      <c r="B3" s="54" t="s">
        <v>23</v>
      </c>
      <c r="D3" s="55">
        <f>C19</f>
        <v>0</v>
      </c>
      <c r="E3" s="56" t="s">
        <v>1</v>
      </c>
      <c r="F3" s="57"/>
      <c r="G3" s="58"/>
      <c r="H3" s="58"/>
      <c r="I3" s="58"/>
      <c r="J3" s="58"/>
      <c r="K3" s="58"/>
      <c r="L3" s="57"/>
      <c r="M3" s="57"/>
      <c r="N3" s="57"/>
      <c r="O3" s="1115" t="s">
        <v>63</v>
      </c>
      <c r="P3" s="1115"/>
      <c r="Q3" s="1116" t="str">
        <f>入力表!B6</f>
        <v>オンラインスキルアップ職業訓練（新型コロナウイルス感染症緊急対策）</v>
      </c>
      <c r="R3" s="1117"/>
      <c r="S3" s="58"/>
    </row>
    <row r="4" spans="1:22" ht="24" customHeight="1" x14ac:dyDescent="0.2">
      <c r="B4" s="1115"/>
      <c r="C4" s="1115"/>
      <c r="G4" s="59"/>
      <c r="H4" s="59"/>
      <c r="I4" s="59"/>
      <c r="J4" s="59"/>
      <c r="K4" s="59"/>
      <c r="O4" s="1115" t="s">
        <v>115</v>
      </c>
      <c r="P4" s="1115"/>
      <c r="Q4" s="1118">
        <f>入力表!L6</f>
        <v>0</v>
      </c>
      <c r="R4" s="1118"/>
      <c r="S4" s="59"/>
    </row>
    <row r="5" spans="1:22" ht="18" customHeight="1" thickBot="1" x14ac:dyDescent="0.25">
      <c r="B5" s="60" t="s">
        <v>129</v>
      </c>
      <c r="C5" s="557"/>
      <c r="E5" s="62"/>
      <c r="F5" s="61"/>
      <c r="G5" s="61"/>
      <c r="H5" s="61"/>
      <c r="I5" s="61"/>
      <c r="J5" s="61"/>
      <c r="K5" s="61"/>
      <c r="L5" s="61"/>
      <c r="M5" s="61"/>
      <c r="N5" s="61"/>
      <c r="O5" s="61"/>
      <c r="P5" s="61"/>
      <c r="Q5" s="61"/>
      <c r="U5" s="63" t="s">
        <v>130</v>
      </c>
      <c r="V5" s="63" t="s">
        <v>131</v>
      </c>
    </row>
    <row r="6" spans="1:22" s="67" customFormat="1" ht="30" customHeight="1" thickTop="1" x14ac:dyDescent="0.2">
      <c r="A6" s="1119" t="s">
        <v>51</v>
      </c>
      <c r="B6" s="1121" t="s">
        <v>132</v>
      </c>
      <c r="C6" s="1123" t="s">
        <v>133</v>
      </c>
      <c r="D6" s="1110" t="s">
        <v>8</v>
      </c>
      <c r="E6" s="1125"/>
      <c r="F6" s="1121" t="s">
        <v>134</v>
      </c>
      <c r="G6" s="1110" t="s">
        <v>10</v>
      </c>
      <c r="H6" s="1126"/>
      <c r="I6" s="1126"/>
      <c r="J6" s="1125"/>
      <c r="K6" s="1103" t="s">
        <v>135</v>
      </c>
      <c r="L6" s="1104"/>
      <c r="M6" s="1104"/>
      <c r="N6" s="1105"/>
      <c r="O6" s="1106" t="s">
        <v>136</v>
      </c>
      <c r="P6" s="1107"/>
      <c r="Q6" s="1108" t="s">
        <v>9</v>
      </c>
      <c r="R6" s="1110" t="s">
        <v>5</v>
      </c>
      <c r="S6" s="1111"/>
      <c r="T6" s="64"/>
      <c r="U6" s="65" t="s">
        <v>137</v>
      </c>
      <c r="V6" s="66" t="s">
        <v>138</v>
      </c>
    </row>
    <row r="7" spans="1:22" s="67" customFormat="1" ht="38.25" customHeight="1" thickBot="1" x14ac:dyDescent="0.25">
      <c r="A7" s="1120"/>
      <c r="B7" s="1122"/>
      <c r="C7" s="1124"/>
      <c r="D7" s="68" t="s">
        <v>24</v>
      </c>
      <c r="E7" s="69" t="s">
        <v>25</v>
      </c>
      <c r="F7" s="1122"/>
      <c r="G7" s="70" t="s">
        <v>26</v>
      </c>
      <c r="H7" s="325" t="s">
        <v>27</v>
      </c>
      <c r="I7" s="329" t="s">
        <v>280</v>
      </c>
      <c r="J7" s="316" t="s">
        <v>274</v>
      </c>
      <c r="K7" s="71" t="s">
        <v>139</v>
      </c>
      <c r="L7" s="72" t="s">
        <v>140</v>
      </c>
      <c r="M7" s="73" t="s">
        <v>141</v>
      </c>
      <c r="N7" s="74" t="s">
        <v>59</v>
      </c>
      <c r="O7" s="75" t="s">
        <v>142</v>
      </c>
      <c r="P7" s="76" t="s">
        <v>143</v>
      </c>
      <c r="Q7" s="1109"/>
      <c r="R7" s="75" t="s">
        <v>38</v>
      </c>
      <c r="S7" s="77" t="s">
        <v>59</v>
      </c>
      <c r="T7" s="64"/>
      <c r="U7" s="65" t="s">
        <v>144</v>
      </c>
      <c r="V7" s="66" t="s">
        <v>145</v>
      </c>
    </row>
    <row r="8" spans="1:22" s="67" customFormat="1" ht="21" customHeight="1" thickTop="1" x14ac:dyDescent="0.2">
      <c r="A8" s="78"/>
      <c r="B8" s="79" t="s">
        <v>146</v>
      </c>
      <c r="C8" s="82">
        <v>40</v>
      </c>
      <c r="D8" s="80" t="s">
        <v>147</v>
      </c>
      <c r="E8" s="81"/>
      <c r="F8" s="82" t="s">
        <v>148</v>
      </c>
      <c r="G8" s="80" t="s">
        <v>147</v>
      </c>
      <c r="H8" s="317"/>
      <c r="I8" s="330" t="s">
        <v>325</v>
      </c>
      <c r="J8" s="86" t="s">
        <v>277</v>
      </c>
      <c r="K8" s="83" t="s">
        <v>144</v>
      </c>
      <c r="L8" s="84" t="s">
        <v>147</v>
      </c>
      <c r="M8" s="85"/>
      <c r="N8" s="86"/>
      <c r="O8" s="87" t="s">
        <v>31</v>
      </c>
      <c r="P8" s="88"/>
      <c r="Q8" s="82" t="s">
        <v>33</v>
      </c>
      <c r="R8" s="80" t="s">
        <v>147</v>
      </c>
      <c r="S8" s="89"/>
      <c r="T8" s="64"/>
      <c r="U8" s="65" t="s">
        <v>149</v>
      </c>
      <c r="V8" s="66" t="s">
        <v>150</v>
      </c>
    </row>
    <row r="9" spans="1:22" s="67" customFormat="1" ht="21.75" customHeight="1" x14ac:dyDescent="0.2">
      <c r="A9" s="90"/>
      <c r="B9" s="91" t="s">
        <v>151</v>
      </c>
      <c r="C9" s="93">
        <v>26</v>
      </c>
      <c r="D9" s="92"/>
      <c r="E9" s="93" t="s">
        <v>147</v>
      </c>
      <c r="F9" s="94" t="s">
        <v>152</v>
      </c>
      <c r="G9" s="92"/>
      <c r="H9" s="318" t="s">
        <v>277</v>
      </c>
      <c r="I9" s="331"/>
      <c r="J9" s="93"/>
      <c r="K9" s="95" t="s">
        <v>153</v>
      </c>
      <c r="L9" s="96"/>
      <c r="M9" s="97" t="s">
        <v>154</v>
      </c>
      <c r="N9" s="93"/>
      <c r="O9" s="98" t="s">
        <v>155</v>
      </c>
      <c r="P9" s="99" t="s">
        <v>443</v>
      </c>
      <c r="Q9" s="94" t="s">
        <v>157</v>
      </c>
      <c r="R9" s="92"/>
      <c r="S9" s="89" t="s">
        <v>147</v>
      </c>
      <c r="T9" s="64"/>
      <c r="U9" s="65" t="s">
        <v>153</v>
      </c>
      <c r="V9" s="66" t="s">
        <v>158</v>
      </c>
    </row>
    <row r="10" spans="1:22" s="54" customFormat="1" ht="21.75" customHeight="1" thickBot="1" x14ac:dyDescent="0.25">
      <c r="A10" s="100"/>
      <c r="B10" s="101" t="s">
        <v>159</v>
      </c>
      <c r="C10" s="104">
        <v>30</v>
      </c>
      <c r="D10" s="102" t="s">
        <v>147</v>
      </c>
      <c r="E10" s="103"/>
      <c r="F10" s="104" t="s">
        <v>160</v>
      </c>
      <c r="G10" s="102" t="s">
        <v>147</v>
      </c>
      <c r="H10" s="319"/>
      <c r="I10" s="332"/>
      <c r="J10" s="101"/>
      <c r="K10" s="104" t="s">
        <v>161</v>
      </c>
      <c r="L10" s="105"/>
      <c r="M10" s="106"/>
      <c r="N10" s="728" t="s">
        <v>442</v>
      </c>
      <c r="O10" s="102" t="s">
        <v>155</v>
      </c>
      <c r="P10" s="103" t="s">
        <v>156</v>
      </c>
      <c r="Q10" s="107" t="s">
        <v>162</v>
      </c>
      <c r="R10" s="108"/>
      <c r="S10" s="109"/>
      <c r="T10" s="110"/>
      <c r="U10" s="111" t="s">
        <v>161</v>
      </c>
      <c r="V10" s="66" t="s">
        <v>163</v>
      </c>
    </row>
    <row r="11" spans="1:22" s="54" customFormat="1" ht="35.1" customHeight="1" thickTop="1" x14ac:dyDescent="0.2">
      <c r="A11" s="112">
        <v>1</v>
      </c>
      <c r="B11" s="113"/>
      <c r="C11" s="115"/>
      <c r="D11" s="114"/>
      <c r="E11" s="115"/>
      <c r="F11" s="116"/>
      <c r="G11" s="117"/>
      <c r="H11" s="320"/>
      <c r="I11" s="333"/>
      <c r="J11" s="115"/>
      <c r="K11" s="113"/>
      <c r="L11" s="118"/>
      <c r="M11" s="119"/>
      <c r="N11" s="115"/>
      <c r="O11" s="120"/>
      <c r="P11" s="121"/>
      <c r="Q11" s="122"/>
      <c r="R11" s="114"/>
      <c r="S11" s="123"/>
      <c r="T11" s="110"/>
      <c r="U11" s="65" t="s">
        <v>164</v>
      </c>
      <c r="V11" s="66" t="s">
        <v>165</v>
      </c>
    </row>
    <row r="12" spans="1:22" s="54" customFormat="1" ht="35.1" customHeight="1" x14ac:dyDescent="0.2">
      <c r="A12" s="124">
        <v>2</v>
      </c>
      <c r="B12" s="125"/>
      <c r="C12" s="127"/>
      <c r="D12" s="126"/>
      <c r="E12" s="127"/>
      <c r="F12" s="128"/>
      <c r="G12" s="129"/>
      <c r="H12" s="321"/>
      <c r="I12" s="334"/>
      <c r="J12" s="127"/>
      <c r="K12" s="130"/>
      <c r="L12" s="131"/>
      <c r="M12" s="132"/>
      <c r="N12" s="127"/>
      <c r="O12" s="133"/>
      <c r="P12" s="134"/>
      <c r="Q12" s="135"/>
      <c r="R12" s="126"/>
      <c r="S12" s="136"/>
      <c r="T12" s="110"/>
      <c r="U12" s="65" t="s">
        <v>59</v>
      </c>
    </row>
    <row r="13" spans="1:22" s="54" customFormat="1" ht="35.1" customHeight="1" x14ac:dyDescent="0.2">
      <c r="A13" s="137">
        <v>3</v>
      </c>
      <c r="B13" s="130"/>
      <c r="C13" s="130"/>
      <c r="D13" s="126"/>
      <c r="E13" s="127"/>
      <c r="F13" s="128"/>
      <c r="G13" s="138"/>
      <c r="H13" s="322"/>
      <c r="I13" s="335"/>
      <c r="J13" s="127"/>
      <c r="K13" s="130"/>
      <c r="L13" s="131"/>
      <c r="M13" s="132"/>
      <c r="N13" s="127"/>
      <c r="O13" s="133"/>
      <c r="P13" s="134"/>
      <c r="Q13" s="139"/>
      <c r="R13" s="126"/>
      <c r="S13" s="136"/>
      <c r="T13" s="110"/>
    </row>
    <row r="14" spans="1:22" s="54" customFormat="1" ht="35.1" customHeight="1" x14ac:dyDescent="0.2">
      <c r="A14" s="140">
        <v>4</v>
      </c>
      <c r="B14" s="130"/>
      <c r="C14" s="127"/>
      <c r="D14" s="126"/>
      <c r="E14" s="127"/>
      <c r="F14" s="128"/>
      <c r="G14" s="126"/>
      <c r="H14" s="323"/>
      <c r="I14" s="336"/>
      <c r="J14" s="141"/>
      <c r="K14" s="130"/>
      <c r="L14" s="131"/>
      <c r="M14" s="132"/>
      <c r="N14" s="127"/>
      <c r="O14" s="133"/>
      <c r="P14" s="134"/>
      <c r="Q14" s="142"/>
      <c r="R14" s="126"/>
      <c r="S14" s="136"/>
      <c r="T14" s="110"/>
    </row>
    <row r="15" spans="1:22" s="54" customFormat="1" ht="35.1" customHeight="1" x14ac:dyDescent="0.2">
      <c r="A15" s="143">
        <v>5</v>
      </c>
      <c r="B15" s="144"/>
      <c r="C15" s="127"/>
      <c r="D15" s="126"/>
      <c r="E15" s="127"/>
      <c r="F15" s="145"/>
      <c r="G15" s="138"/>
      <c r="H15" s="322"/>
      <c r="I15" s="335"/>
      <c r="J15" s="127"/>
      <c r="K15" s="130"/>
      <c r="L15" s="131"/>
      <c r="M15" s="132"/>
      <c r="N15" s="127"/>
      <c r="O15" s="133"/>
      <c r="P15" s="134"/>
      <c r="Q15" s="146"/>
      <c r="R15" s="129"/>
      <c r="S15" s="136"/>
      <c r="T15" s="110"/>
    </row>
    <row r="16" spans="1:22" s="54" customFormat="1" ht="35.1" customHeight="1" x14ac:dyDescent="0.2">
      <c r="A16" s="140">
        <v>6</v>
      </c>
      <c r="B16" s="147"/>
      <c r="C16" s="127"/>
      <c r="D16" s="126"/>
      <c r="E16" s="127"/>
      <c r="F16" s="145"/>
      <c r="G16" s="138"/>
      <c r="H16" s="322"/>
      <c r="I16" s="335"/>
      <c r="J16" s="127"/>
      <c r="K16" s="130"/>
      <c r="L16" s="131"/>
      <c r="M16" s="132"/>
      <c r="N16" s="127"/>
      <c r="O16" s="133"/>
      <c r="P16" s="134"/>
      <c r="Q16" s="128"/>
      <c r="R16" s="129"/>
      <c r="S16" s="148"/>
      <c r="T16" s="110"/>
    </row>
    <row r="17" spans="1:20" s="54" customFormat="1" ht="35.1" customHeight="1" x14ac:dyDescent="0.2">
      <c r="A17" s="149">
        <v>7</v>
      </c>
      <c r="B17" s="127"/>
      <c r="C17" s="127"/>
      <c r="D17" s="126"/>
      <c r="E17" s="127"/>
      <c r="F17" s="135"/>
      <c r="G17" s="126"/>
      <c r="H17" s="323"/>
      <c r="I17" s="336"/>
      <c r="J17" s="127"/>
      <c r="K17" s="130"/>
      <c r="L17" s="131"/>
      <c r="M17" s="132"/>
      <c r="N17" s="127"/>
      <c r="O17" s="150"/>
      <c r="P17" s="151"/>
      <c r="Q17" s="135"/>
      <c r="R17" s="126"/>
      <c r="S17" s="148"/>
      <c r="T17" s="110"/>
    </row>
    <row r="18" spans="1:20" s="54" customFormat="1" ht="35.1" customHeight="1" thickBot="1" x14ac:dyDescent="0.25">
      <c r="A18" s="152">
        <v>8</v>
      </c>
      <c r="B18" s="153"/>
      <c r="C18" s="157"/>
      <c r="D18" s="155"/>
      <c r="E18" s="156"/>
      <c r="F18" s="154"/>
      <c r="G18" s="155"/>
      <c r="H18" s="324"/>
      <c r="I18" s="337"/>
      <c r="J18" s="153"/>
      <c r="K18" s="157"/>
      <c r="L18" s="155"/>
      <c r="M18" s="158"/>
      <c r="N18" s="153"/>
      <c r="O18" s="159"/>
      <c r="P18" s="160"/>
      <c r="Q18" s="154"/>
      <c r="R18" s="155"/>
      <c r="S18" s="161"/>
      <c r="T18" s="110"/>
    </row>
    <row r="19" spans="1:20" s="54" customFormat="1" ht="35.1" customHeight="1" thickTop="1" thickBot="1" x14ac:dyDescent="0.25">
      <c r="A19" s="162"/>
      <c r="B19" s="163" t="s">
        <v>30</v>
      </c>
      <c r="C19" s="558">
        <f>COUNTIF(B11:B18,"*")</f>
        <v>0</v>
      </c>
      <c r="D19" s="163" t="s">
        <v>1</v>
      </c>
      <c r="E19" s="1112"/>
      <c r="F19" s="1112"/>
      <c r="G19" s="1112"/>
      <c r="H19" s="1112"/>
      <c r="I19" s="1112"/>
      <c r="J19" s="1112"/>
      <c r="K19" s="1112"/>
      <c r="L19" s="1112"/>
      <c r="M19" s="1112"/>
      <c r="N19" s="1112"/>
      <c r="O19" s="1112"/>
      <c r="P19" s="1112"/>
      <c r="Q19" s="1112"/>
      <c r="R19" s="1112"/>
      <c r="S19" s="1113"/>
      <c r="T19" s="110"/>
    </row>
    <row r="20" spans="1:20" s="54" customFormat="1" ht="27" customHeight="1" thickTop="1" x14ac:dyDescent="0.2">
      <c r="A20" s="164"/>
      <c r="B20" s="165"/>
      <c r="C20" s="165"/>
      <c r="D20" s="1114" t="str">
        <f>IF(C19=D3,"","＜ERROR＞講師人数が一致していません！")</f>
        <v/>
      </c>
      <c r="E20" s="1114"/>
      <c r="F20" s="1114"/>
      <c r="G20" s="1114"/>
      <c r="H20" s="1114"/>
      <c r="I20" s="1114"/>
      <c r="J20" s="1114"/>
      <c r="K20" s="1114"/>
      <c r="L20" s="166"/>
      <c r="M20" s="166"/>
      <c r="N20" s="166"/>
      <c r="O20" s="166"/>
      <c r="P20" s="166"/>
      <c r="Q20" s="166"/>
      <c r="R20" s="166"/>
      <c r="S20" s="166"/>
    </row>
    <row r="21" spans="1:20" s="54" customFormat="1" ht="27" customHeight="1" x14ac:dyDescent="0.2">
      <c r="B21" s="165"/>
      <c r="C21" s="165"/>
      <c r="D21" s="167"/>
      <c r="E21" s="166"/>
      <c r="F21" s="166"/>
      <c r="G21" s="166"/>
      <c r="H21" s="166"/>
      <c r="I21" s="166"/>
      <c r="J21" s="166"/>
      <c r="K21" s="166"/>
      <c r="L21" s="166"/>
      <c r="M21" s="166"/>
      <c r="N21" s="166"/>
      <c r="O21" s="166"/>
      <c r="P21" s="166"/>
      <c r="Q21" s="166"/>
      <c r="R21" s="166"/>
      <c r="S21" s="166"/>
    </row>
    <row r="22" spans="1:20" s="54" customFormat="1" ht="23.25" customHeight="1" x14ac:dyDescent="0.2">
      <c r="B22" s="166" t="s">
        <v>167</v>
      </c>
      <c r="C22" s="165"/>
      <c r="D22" s="166"/>
      <c r="E22" s="166"/>
      <c r="F22" s="166"/>
      <c r="G22" s="166"/>
      <c r="H22" s="166"/>
      <c r="I22" s="166"/>
      <c r="J22" s="166"/>
      <c r="K22" s="166"/>
      <c r="L22" s="166"/>
      <c r="M22" s="166"/>
      <c r="N22" s="166"/>
      <c r="O22" s="166"/>
      <c r="P22" s="166"/>
      <c r="Q22" s="166"/>
      <c r="R22" s="166"/>
      <c r="S22" s="166"/>
    </row>
    <row r="23" spans="1:20" ht="27" customHeight="1" x14ac:dyDescent="0.2">
      <c r="B23" s="168" t="s">
        <v>168</v>
      </c>
      <c r="C23" s="551"/>
      <c r="D23" s="62"/>
      <c r="E23" s="62"/>
      <c r="F23" s="62"/>
      <c r="G23" s="62"/>
      <c r="H23" s="62"/>
      <c r="I23" s="62"/>
      <c r="J23" s="62"/>
      <c r="K23" s="62"/>
      <c r="L23" s="62"/>
      <c r="M23" s="62"/>
      <c r="N23" s="62"/>
      <c r="O23" s="62"/>
      <c r="P23" s="62"/>
      <c r="Q23" s="62"/>
      <c r="R23" s="62"/>
      <c r="S23" s="62"/>
    </row>
    <row r="24" spans="1:20" ht="18" customHeight="1" x14ac:dyDescent="0.2">
      <c r="B24" s="52" t="s">
        <v>11</v>
      </c>
    </row>
    <row r="25" spans="1:20" ht="18" customHeight="1" x14ac:dyDescent="0.2">
      <c r="B25" s="52" t="s">
        <v>169</v>
      </c>
    </row>
    <row r="26" spans="1:20" ht="18.75" customHeight="1" x14ac:dyDescent="0.2">
      <c r="B26" s="1102" t="s">
        <v>170</v>
      </c>
      <c r="C26" s="1102"/>
      <c r="D26" s="1102"/>
      <c r="E26" s="1102"/>
      <c r="F26" s="1102"/>
      <c r="G26" s="1102"/>
      <c r="H26" s="1102"/>
      <c r="I26" s="1102"/>
      <c r="J26" s="1102"/>
      <c r="K26" s="1102"/>
      <c r="L26" s="1102"/>
      <c r="M26" s="1102"/>
      <c r="N26" s="1102"/>
      <c r="O26" s="1102"/>
      <c r="P26" s="1102"/>
      <c r="Q26" s="1102"/>
      <c r="R26" s="1102"/>
      <c r="S26" s="1102"/>
    </row>
    <row r="27" spans="1:20" ht="18.75" customHeight="1" x14ac:dyDescent="0.2">
      <c r="B27" s="169" t="s">
        <v>171</v>
      </c>
      <c r="C27" s="559"/>
      <c r="D27" s="170"/>
      <c r="E27" s="170"/>
      <c r="F27" s="170"/>
      <c r="G27" s="170"/>
      <c r="H27" s="170"/>
      <c r="I27" s="170"/>
      <c r="J27" s="170"/>
      <c r="K27" s="170"/>
      <c r="L27" s="170"/>
      <c r="M27" s="170"/>
      <c r="N27" s="170"/>
      <c r="O27" s="170"/>
      <c r="P27" s="170"/>
      <c r="Q27" s="170"/>
      <c r="R27" s="170"/>
      <c r="S27" s="170"/>
    </row>
    <row r="28" spans="1:20" ht="18" customHeight="1" x14ac:dyDescent="0.2">
      <c r="B28" s="52" t="s">
        <v>172</v>
      </c>
    </row>
    <row r="29" spans="1:20" ht="18" customHeight="1" x14ac:dyDescent="0.2">
      <c r="B29" s="52" t="s">
        <v>173</v>
      </c>
    </row>
    <row r="30" spans="1:20" ht="18" customHeight="1" x14ac:dyDescent="0.2">
      <c r="B30" s="52" t="s">
        <v>174</v>
      </c>
    </row>
    <row r="31" spans="1:20" ht="18" customHeight="1" x14ac:dyDescent="0.2">
      <c r="B31" s="52" t="s">
        <v>175</v>
      </c>
    </row>
    <row r="32" spans="1:20" ht="18" customHeight="1" x14ac:dyDescent="0.2">
      <c r="B32" s="52" t="s">
        <v>176</v>
      </c>
    </row>
    <row r="33" spans="2:2" ht="18" customHeight="1" x14ac:dyDescent="0.2">
      <c r="B33" s="52" t="s">
        <v>177</v>
      </c>
    </row>
    <row r="34" spans="2:2" ht="18" customHeight="1" x14ac:dyDescent="0.2">
      <c r="B34" s="52" t="s">
        <v>178</v>
      </c>
    </row>
    <row r="35" spans="2:2" ht="18" customHeight="1" x14ac:dyDescent="0.2">
      <c r="B35" t="s">
        <v>179</v>
      </c>
    </row>
    <row r="36" spans="2:2" x14ac:dyDescent="0.2">
      <c r="B36" t="s">
        <v>180</v>
      </c>
    </row>
  </sheetData>
  <sheetProtection insertRows="0" deleteRows="0" sort="0"/>
  <mergeCells count="18">
    <mergeCell ref="O3:P3"/>
    <mergeCell ref="Q3:R3"/>
    <mergeCell ref="O4:P4"/>
    <mergeCell ref="Q4:R4"/>
    <mergeCell ref="A6:A7"/>
    <mergeCell ref="B6:B7"/>
    <mergeCell ref="C6:C7"/>
    <mergeCell ref="D6:E6"/>
    <mergeCell ref="F6:F7"/>
    <mergeCell ref="G6:J6"/>
    <mergeCell ref="B4:C4"/>
    <mergeCell ref="B26:S26"/>
    <mergeCell ref="K6:N6"/>
    <mergeCell ref="O6:P6"/>
    <mergeCell ref="Q6:Q7"/>
    <mergeCell ref="R6:S6"/>
    <mergeCell ref="E19:S19"/>
    <mergeCell ref="D20:K20"/>
  </mergeCells>
  <phoneticPr fontId="2"/>
  <dataValidations count="4">
    <dataValidation type="list" allowBlank="1" showInputMessage="1" showErrorMessage="1" sqref="D11:E18 G11:J18 L11:L18 N11:N18 R11:S18">
      <formula1>"○"</formula1>
    </dataValidation>
    <dataValidation type="list" allowBlank="1" showInputMessage="1" showErrorMessage="1" prompt="ﾘｽﾄから選択してください" sqref="M8:M18">
      <formula1>$V$6:$V$11</formula1>
    </dataValidation>
    <dataValidation type="list" allowBlank="1" showInputMessage="1" showErrorMessage="1" prompt="リストから選択してください" sqref="K8 K10:K18">
      <formula1>$U$6:$U$12</formula1>
    </dataValidation>
    <dataValidation type="list" allowBlank="1" showInputMessage="1" showErrorMessage="1" prompt="リストから選択してください" sqref="K9">
      <formula1>$U$6:$U$11</formula1>
    </dataValidation>
  </dataValidations>
  <pageMargins left="0.59055118110236227" right="0.59055118110236227" top="0.78740157480314965" bottom="0.51181102362204722" header="0.51181102362204722" footer="0.27559055118110237"/>
  <pageSetup paperSize="9" scale="87" fitToHeight="2" orientation="landscape" horizontalDpi="300" r:id="rId1"/>
  <headerFooter alignWithMargins="0">
    <oddHeader>&amp;R&amp;F</oddHeader>
  </headerFooter>
  <rowBreaks count="1" manualBreakCount="1">
    <brk id="21" max="18"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2"/>
  <sheetViews>
    <sheetView showZeros="0" view="pageBreakPreview" topLeftCell="A4" zoomScaleNormal="90" zoomScaleSheetLayoutView="100" workbookViewId="0">
      <selection activeCell="C4" sqref="C4:I4"/>
    </sheetView>
  </sheetViews>
  <sheetFormatPr defaultRowHeight="13.2" x14ac:dyDescent="0.2"/>
  <cols>
    <col min="1" max="1" width="3.44140625" customWidth="1"/>
    <col min="2" max="2" width="14.88671875" style="1" customWidth="1"/>
    <col min="3" max="3" width="12.88671875" customWidth="1"/>
    <col min="4" max="8" width="10.6640625" customWidth="1"/>
    <col min="9" max="9" width="8.6640625" customWidth="1"/>
  </cols>
  <sheetData>
    <row r="1" spans="1:11" ht="30.75" customHeight="1" x14ac:dyDescent="0.2">
      <c r="A1" s="34" t="s">
        <v>367</v>
      </c>
      <c r="B1" s="67"/>
      <c r="C1" s="52"/>
      <c r="D1" s="52"/>
      <c r="E1" s="52"/>
      <c r="F1" s="52"/>
      <c r="G1" s="52"/>
      <c r="H1" s="52"/>
      <c r="I1" s="52"/>
      <c r="K1" s="3"/>
    </row>
    <row r="2" spans="1:11" ht="10.5" customHeight="1" thickBot="1" x14ac:dyDescent="0.25">
      <c r="B2" s="11"/>
      <c r="C2" s="3"/>
      <c r="D2" s="3"/>
      <c r="E2" s="3"/>
      <c r="F2" s="3"/>
      <c r="H2" s="3"/>
      <c r="I2" s="3"/>
      <c r="K2" s="3"/>
    </row>
    <row r="3" spans="1:11" ht="29.25" customHeight="1" x14ac:dyDescent="0.2">
      <c r="B3" s="211" t="s">
        <v>124</v>
      </c>
      <c r="C3" s="1142" t="str">
        <f>入力表!B6</f>
        <v>オンラインスキルアップ職業訓練（新型コロナウイルス感染症緊急対策）</v>
      </c>
      <c r="D3" s="1142"/>
      <c r="E3" s="1142"/>
      <c r="F3" s="1142"/>
      <c r="G3" s="1142"/>
      <c r="H3" s="1142"/>
      <c r="I3" s="1143"/>
    </row>
    <row r="4" spans="1:11" ht="29.25" customHeight="1" thickBot="1" x14ac:dyDescent="0.25">
      <c r="B4" s="212" t="s">
        <v>115</v>
      </c>
      <c r="C4" s="1144">
        <f>入力表!L6</f>
        <v>0</v>
      </c>
      <c r="D4" s="1144"/>
      <c r="E4" s="1144"/>
      <c r="F4" s="1144"/>
      <c r="G4" s="1144"/>
      <c r="H4" s="1144"/>
      <c r="I4" s="1145"/>
    </row>
    <row r="5" spans="1:11" ht="12.75" customHeight="1" thickBot="1" x14ac:dyDescent="0.25">
      <c r="B5" s="9"/>
      <c r="C5" s="9"/>
      <c r="D5" s="9"/>
      <c r="E5" s="9"/>
      <c r="F5" s="9"/>
      <c r="G5" s="9"/>
      <c r="H5" s="9"/>
      <c r="I5" s="9"/>
    </row>
    <row r="6" spans="1:11" ht="29.25" customHeight="1" x14ac:dyDescent="0.2">
      <c r="B6" s="213" t="s">
        <v>200</v>
      </c>
      <c r="C6" s="304" t="s">
        <v>201</v>
      </c>
      <c r="D6" s="1146">
        <f>入力表!B46</f>
        <v>0</v>
      </c>
      <c r="E6" s="1147"/>
      <c r="F6" s="305" t="s">
        <v>202</v>
      </c>
      <c r="G6" s="1146">
        <f>入力表!C46</f>
        <v>0</v>
      </c>
      <c r="H6" s="1147"/>
      <c r="I6" s="306"/>
    </row>
    <row r="7" spans="1:11" ht="29.25" customHeight="1" x14ac:dyDescent="0.2">
      <c r="B7" s="1148" t="s">
        <v>203</v>
      </c>
      <c r="C7" s="307" t="s">
        <v>204</v>
      </c>
      <c r="D7" s="214">
        <f>入力表!D46</f>
        <v>0</v>
      </c>
      <c r="E7" s="215" t="s">
        <v>1</v>
      </c>
      <c r="F7" s="9"/>
      <c r="G7" s="9"/>
      <c r="H7" s="9"/>
      <c r="I7" s="308"/>
    </row>
    <row r="8" spans="1:11" ht="52.5" customHeight="1" thickBot="1" x14ac:dyDescent="0.25">
      <c r="B8" s="1149"/>
      <c r="C8" s="309" t="s">
        <v>327</v>
      </c>
      <c r="D8" s="216">
        <f>入力表!E46</f>
        <v>0</v>
      </c>
      <c r="E8" s="386" t="s">
        <v>283</v>
      </c>
      <c r="F8" s="387">
        <f>入力表!F46</f>
        <v>0</v>
      </c>
      <c r="G8" s="386" t="s">
        <v>67</v>
      </c>
      <c r="H8" s="387">
        <f>入力表!G46</f>
        <v>0</v>
      </c>
      <c r="I8" s="388"/>
    </row>
    <row r="9" spans="1:11" ht="36" customHeight="1" thickTop="1" thickBot="1" x14ac:dyDescent="0.25">
      <c r="B9" s="217" t="s">
        <v>281</v>
      </c>
      <c r="C9" s="202">
        <f>入力表!H46</f>
        <v>0</v>
      </c>
      <c r="D9" s="385" t="s">
        <v>317</v>
      </c>
      <c r="E9" s="1127"/>
      <c r="F9" s="1128"/>
      <c r="G9" s="1128"/>
      <c r="H9" s="1128"/>
      <c r="I9" s="1129"/>
    </row>
    <row r="10" spans="1:11" ht="52.5" customHeight="1" thickTop="1" thickBot="1" x14ac:dyDescent="0.25">
      <c r="B10" s="217" t="s">
        <v>87</v>
      </c>
      <c r="C10" s="343">
        <f>入力表!I46</f>
        <v>0</v>
      </c>
      <c r="D10" s="310" t="s">
        <v>254</v>
      </c>
      <c r="E10" s="1139"/>
      <c r="F10" s="1140"/>
      <c r="G10" s="1140"/>
      <c r="H10" s="1140"/>
      <c r="I10" s="1141"/>
    </row>
    <row r="11" spans="1:11" ht="87.75" customHeight="1" thickTop="1" thickBot="1" x14ac:dyDescent="0.25">
      <c r="B11" s="218" t="s">
        <v>205</v>
      </c>
      <c r="C11" s="1130"/>
      <c r="D11" s="1131"/>
      <c r="E11" s="1131"/>
      <c r="F11" s="1131"/>
      <c r="G11" s="1131"/>
      <c r="H11" s="1131"/>
      <c r="I11" s="1132"/>
    </row>
    <row r="12" spans="1:11" ht="17.25" customHeight="1" x14ac:dyDescent="0.2">
      <c r="B12" s="219"/>
      <c r="C12" s="215"/>
      <c r="D12" s="215"/>
      <c r="E12" s="215"/>
      <c r="F12" s="215"/>
      <c r="G12" s="215"/>
      <c r="H12" s="9"/>
      <c r="I12" s="9"/>
    </row>
    <row r="13" spans="1:11" ht="9" customHeight="1" x14ac:dyDescent="0.2">
      <c r="B13" s="220"/>
      <c r="C13" s="9"/>
      <c r="D13" s="9"/>
      <c r="E13" s="9"/>
      <c r="F13" s="9"/>
      <c r="G13" s="9"/>
      <c r="H13" s="9"/>
      <c r="I13" s="9"/>
    </row>
    <row r="14" spans="1:11" ht="9" customHeight="1" x14ac:dyDescent="0.2"/>
    <row r="15" spans="1:11" ht="13.8" thickBot="1" x14ac:dyDescent="0.25">
      <c r="B15" s="25" t="s">
        <v>206</v>
      </c>
      <c r="C15" s="3"/>
      <c r="E15" s="8"/>
      <c r="F15" s="3"/>
      <c r="G15" s="5"/>
      <c r="H15" s="5"/>
      <c r="I15" s="5"/>
    </row>
    <row r="16" spans="1:11" ht="135" customHeight="1" thickTop="1" x14ac:dyDescent="0.2">
      <c r="A16" s="1"/>
      <c r="B16" s="1133"/>
      <c r="C16" s="1134"/>
      <c r="D16" s="1134"/>
      <c r="E16" s="1134"/>
      <c r="F16" s="1134"/>
      <c r="G16" s="1134"/>
      <c r="H16" s="1134"/>
      <c r="I16" s="1135"/>
    </row>
    <row r="17" spans="2:9" ht="18" customHeight="1" thickBot="1" x14ac:dyDescent="0.25">
      <c r="B17" s="1136"/>
      <c r="C17" s="1137"/>
      <c r="D17" s="1137"/>
      <c r="E17" s="1137"/>
      <c r="F17" s="1137"/>
      <c r="G17" s="1137"/>
      <c r="H17" s="1137"/>
      <c r="I17" s="1138"/>
    </row>
    <row r="18" spans="2:9" ht="13.8" thickTop="1" x14ac:dyDescent="0.2"/>
    <row r="22" spans="2:9" ht="11.25" customHeight="1" x14ac:dyDescent="0.2"/>
  </sheetData>
  <sheetProtection formatCells="0" formatRows="0" insertRows="0" deleteRows="0"/>
  <mergeCells count="9">
    <mergeCell ref="E9:I9"/>
    <mergeCell ref="C11:I11"/>
    <mergeCell ref="B16:I17"/>
    <mergeCell ref="E10:I10"/>
    <mergeCell ref="C3:I3"/>
    <mergeCell ref="C4:I4"/>
    <mergeCell ref="D6:E6"/>
    <mergeCell ref="G6:H6"/>
    <mergeCell ref="B7:B8"/>
  </mergeCells>
  <phoneticPr fontId="2"/>
  <printOptions horizontalCentered="1"/>
  <pageMargins left="0.78740157480314965" right="0.19685039370078741" top="0.39370078740157483" bottom="0.39370078740157483" header="0.19685039370078741" footer="0.19685039370078741"/>
  <pageSetup paperSize="9" orientation="portrait" horizontalDpi="300" r:id="rId1"/>
  <headerFooter alignWithMargins="0">
    <oddHeader>&amp;R&amp;F</oddHead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1"/>
  <sheetViews>
    <sheetView view="pageBreakPreview" zoomScale="80" zoomScaleNormal="90" zoomScaleSheetLayoutView="80" workbookViewId="0">
      <selection activeCell="K15" sqref="K15"/>
    </sheetView>
  </sheetViews>
  <sheetFormatPr defaultRowHeight="13.2" x14ac:dyDescent="0.2"/>
  <cols>
    <col min="1" max="1" width="5.6640625" bestFit="1" customWidth="1"/>
    <col min="2" max="2" width="15.6640625" customWidth="1"/>
    <col min="3" max="3" width="5.6640625" customWidth="1"/>
    <col min="4" max="4" width="7.21875" customWidth="1"/>
    <col min="5" max="7" width="5.109375" customWidth="1"/>
    <col min="8" max="8" width="32.6640625" customWidth="1"/>
    <col min="9" max="10" width="6.44140625" customWidth="1"/>
    <col min="11" max="11" width="8.77734375" bestFit="1" customWidth="1"/>
    <col min="12" max="13" width="5.109375" customWidth="1"/>
    <col min="14" max="14" width="9.6640625" customWidth="1"/>
    <col min="15" max="15" width="38.109375" bestFit="1" customWidth="1"/>
    <col min="16" max="17" width="5.109375" customWidth="1"/>
  </cols>
  <sheetData>
    <row r="1" spans="1:19" ht="28.5" customHeight="1" x14ac:dyDescent="0.2">
      <c r="B1" s="12" t="s">
        <v>368</v>
      </c>
      <c r="C1" s="12"/>
      <c r="D1" s="12"/>
      <c r="E1" s="12"/>
      <c r="F1" s="12"/>
      <c r="G1" s="12"/>
      <c r="H1" s="12"/>
      <c r="I1" s="12"/>
      <c r="J1" s="12"/>
      <c r="K1" s="12"/>
      <c r="L1" s="12"/>
      <c r="M1" s="12"/>
      <c r="N1" s="12"/>
      <c r="O1" s="12"/>
      <c r="P1" s="12"/>
      <c r="Q1" s="12"/>
    </row>
    <row r="2" spans="1:19" ht="9" customHeight="1" x14ac:dyDescent="0.2">
      <c r="B2" s="12"/>
      <c r="C2" s="12"/>
      <c r="D2" s="12"/>
      <c r="E2" s="12"/>
      <c r="F2" s="12"/>
      <c r="G2" s="12"/>
      <c r="H2" s="12"/>
      <c r="I2" s="12"/>
      <c r="J2" s="12"/>
      <c r="K2" s="12"/>
      <c r="L2" s="12"/>
      <c r="M2" s="12"/>
      <c r="N2" s="12"/>
      <c r="O2" s="12"/>
      <c r="P2" s="12"/>
      <c r="Q2" s="12"/>
      <c r="R2" s="12"/>
      <c r="S2" s="12"/>
    </row>
    <row r="3" spans="1:19" ht="21" customHeight="1" x14ac:dyDescent="0.2">
      <c r="B3" s="29" t="s">
        <v>55</v>
      </c>
      <c r="E3" s="55"/>
      <c r="F3" s="28" t="s">
        <v>1</v>
      </c>
      <c r="H3" s="27"/>
      <c r="I3" s="27"/>
      <c r="J3" s="27"/>
      <c r="K3" s="27"/>
      <c r="L3" s="27"/>
      <c r="M3" s="27"/>
      <c r="N3" s="30" t="s">
        <v>63</v>
      </c>
      <c r="O3" s="1163" t="str">
        <f>入力表!B6</f>
        <v>オンラインスキルアップ職業訓練（新型コロナウイルス感染症緊急対策）</v>
      </c>
      <c r="P3" s="1164"/>
      <c r="Q3" s="1164"/>
      <c r="R3" s="27"/>
      <c r="S3" s="27"/>
    </row>
    <row r="4" spans="1:19" ht="21" customHeight="1" x14ac:dyDescent="0.2">
      <c r="H4" s="1"/>
      <c r="N4" s="30" t="s">
        <v>64</v>
      </c>
      <c r="O4" s="1165">
        <f>入力表!L6</f>
        <v>0</v>
      </c>
      <c r="P4" s="1165"/>
      <c r="Q4" s="1165"/>
    </row>
    <row r="5" spans="1:19" ht="15" customHeight="1" x14ac:dyDescent="0.2">
      <c r="H5" s="1"/>
      <c r="N5" s="30"/>
      <c r="O5" s="7"/>
      <c r="P5" s="7"/>
      <c r="Q5" s="7"/>
    </row>
    <row r="6" spans="1:19" ht="18" customHeight="1" thickBot="1" x14ac:dyDescent="0.25">
      <c r="B6" s="221" t="s">
        <v>207</v>
      </c>
    </row>
    <row r="7" spans="1:19" s="1" customFormat="1" ht="30" customHeight="1" thickTop="1" x14ac:dyDescent="0.2">
      <c r="A7" s="1166" t="s">
        <v>51</v>
      </c>
      <c r="B7" s="1168" t="s">
        <v>132</v>
      </c>
      <c r="C7" s="1170" t="s">
        <v>208</v>
      </c>
      <c r="D7" s="1170" t="s">
        <v>276</v>
      </c>
      <c r="E7" s="1171" t="s">
        <v>56</v>
      </c>
      <c r="F7" s="1172"/>
      <c r="G7" s="1173"/>
      <c r="H7" s="1168" t="s">
        <v>134</v>
      </c>
      <c r="I7" s="1174" t="s">
        <v>57</v>
      </c>
      <c r="J7" s="1175"/>
      <c r="K7" s="222" t="s">
        <v>194</v>
      </c>
      <c r="L7" s="1172" t="s">
        <v>28</v>
      </c>
      <c r="M7" s="1172"/>
      <c r="N7" s="1173"/>
      <c r="O7" s="1176" t="s">
        <v>58</v>
      </c>
      <c r="P7" s="1171" t="s">
        <v>5</v>
      </c>
      <c r="Q7" s="1179"/>
      <c r="R7" s="11"/>
    </row>
    <row r="8" spans="1:19" s="1" customFormat="1" ht="42.75" customHeight="1" thickBot="1" x14ac:dyDescent="0.25">
      <c r="A8" s="1167"/>
      <c r="B8" s="1169"/>
      <c r="C8" s="1169"/>
      <c r="D8" s="1178"/>
      <c r="E8" s="223" t="s">
        <v>209</v>
      </c>
      <c r="F8" s="224" t="s">
        <v>210</v>
      </c>
      <c r="G8" s="225" t="s">
        <v>211</v>
      </c>
      <c r="H8" s="1169"/>
      <c r="I8" s="226" t="s">
        <v>29</v>
      </c>
      <c r="J8" s="227" t="s">
        <v>195</v>
      </c>
      <c r="K8" s="227" t="s">
        <v>212</v>
      </c>
      <c r="L8" s="1180" t="s">
        <v>326</v>
      </c>
      <c r="M8" s="1181"/>
      <c r="N8" s="31" t="s">
        <v>59</v>
      </c>
      <c r="O8" s="1177"/>
      <c r="P8" s="228" t="s">
        <v>38</v>
      </c>
      <c r="Q8" s="229" t="s">
        <v>59</v>
      </c>
    </row>
    <row r="9" spans="1:19" s="1" customFormat="1" ht="30.75" customHeight="1" thickTop="1" x14ac:dyDescent="0.2">
      <c r="A9" s="230"/>
      <c r="B9" s="231" t="s">
        <v>146</v>
      </c>
      <c r="C9" s="232">
        <v>40</v>
      </c>
      <c r="D9" s="233"/>
      <c r="E9" s="233"/>
      <c r="F9" s="234" t="s">
        <v>147</v>
      </c>
      <c r="G9" s="235"/>
      <c r="H9" s="232" t="s">
        <v>148</v>
      </c>
      <c r="I9" s="236" t="s">
        <v>31</v>
      </c>
      <c r="J9" s="237" t="s">
        <v>32</v>
      </c>
      <c r="K9" s="690" t="s">
        <v>441</v>
      </c>
      <c r="L9" s="1182" t="s">
        <v>441</v>
      </c>
      <c r="M9" s="1183"/>
      <c r="N9" s="231"/>
      <c r="O9" s="729" t="s">
        <v>444</v>
      </c>
      <c r="P9" s="238" t="s">
        <v>441</v>
      </c>
      <c r="Q9" s="239"/>
      <c r="R9" s="11"/>
    </row>
    <row r="10" spans="1:19" s="1" customFormat="1" ht="34.5" customHeight="1" x14ac:dyDescent="0.2">
      <c r="A10" s="240"/>
      <c r="B10" s="241" t="s">
        <v>213</v>
      </c>
      <c r="C10" s="242">
        <v>56</v>
      </c>
      <c r="D10" s="243" t="s">
        <v>278</v>
      </c>
      <c r="E10" s="243"/>
      <c r="F10" s="244"/>
      <c r="G10" s="241" t="s">
        <v>147</v>
      </c>
      <c r="H10" s="242" t="s">
        <v>214</v>
      </c>
      <c r="I10" s="245" t="s">
        <v>215</v>
      </c>
      <c r="J10" s="246" t="s">
        <v>197</v>
      </c>
      <c r="K10" s="691"/>
      <c r="L10" s="1150" t="s">
        <v>438</v>
      </c>
      <c r="M10" s="1151"/>
      <c r="N10" s="692"/>
      <c r="O10" s="700" t="s">
        <v>445</v>
      </c>
      <c r="P10" s="693"/>
      <c r="Q10" s="694" t="s">
        <v>441</v>
      </c>
      <c r="R10" s="11"/>
    </row>
    <row r="11" spans="1:19" s="1" customFormat="1" ht="30.75" customHeight="1" thickBot="1" x14ac:dyDescent="0.25">
      <c r="A11" s="247"/>
      <c r="B11" s="248" t="s">
        <v>216</v>
      </c>
      <c r="C11" s="249">
        <v>38</v>
      </c>
      <c r="D11" s="250"/>
      <c r="E11" s="250" t="s">
        <v>147</v>
      </c>
      <c r="F11" s="251"/>
      <c r="G11" s="248"/>
      <c r="H11" s="249" t="s">
        <v>217</v>
      </c>
      <c r="I11" s="252" t="s">
        <v>198</v>
      </c>
      <c r="J11" s="253" t="s">
        <v>166</v>
      </c>
      <c r="K11" s="695"/>
      <c r="L11" s="1161"/>
      <c r="M11" s="1162"/>
      <c r="N11" s="696" t="s">
        <v>441</v>
      </c>
      <c r="O11" s="697" t="s">
        <v>196</v>
      </c>
      <c r="P11" s="698" t="s">
        <v>441</v>
      </c>
      <c r="Q11" s="699"/>
      <c r="R11" s="11"/>
    </row>
    <row r="12" spans="1:19" s="263" customFormat="1" ht="51.75" customHeight="1" thickTop="1" x14ac:dyDescent="0.2">
      <c r="A12" s="254">
        <v>1</v>
      </c>
      <c r="B12" s="255"/>
      <c r="C12" s="205"/>
      <c r="D12" s="326"/>
      <c r="E12" s="256"/>
      <c r="F12" s="257"/>
      <c r="G12" s="203"/>
      <c r="H12" s="258"/>
      <c r="I12" s="259"/>
      <c r="J12" s="260"/>
      <c r="K12" s="113"/>
      <c r="L12" s="1156"/>
      <c r="M12" s="1157"/>
      <c r="N12" s="261"/>
      <c r="O12" s="207"/>
      <c r="P12" s="204"/>
      <c r="Q12" s="262"/>
    </row>
    <row r="13" spans="1:19" s="263" customFormat="1" ht="44.25" customHeight="1" x14ac:dyDescent="0.2">
      <c r="A13" s="264">
        <v>2</v>
      </c>
      <c r="B13" s="141"/>
      <c r="C13" s="127"/>
      <c r="D13" s="270"/>
      <c r="E13" s="265"/>
      <c r="F13" s="266"/>
      <c r="G13" s="127"/>
      <c r="H13" s="267"/>
      <c r="I13" s="268"/>
      <c r="J13" s="269"/>
      <c r="K13" s="130"/>
      <c r="L13" s="1158"/>
      <c r="M13" s="1159"/>
      <c r="N13" s="127"/>
      <c r="O13" s="209"/>
      <c r="P13" s="126"/>
      <c r="Q13" s="148"/>
    </row>
    <row r="14" spans="1:19" s="263" customFormat="1" ht="72" customHeight="1" x14ac:dyDescent="0.2">
      <c r="A14" s="264">
        <v>3</v>
      </c>
      <c r="B14" s="141"/>
      <c r="C14" s="127"/>
      <c r="D14" s="270"/>
      <c r="E14" s="271"/>
      <c r="F14" s="132"/>
      <c r="G14" s="127"/>
      <c r="H14" s="267"/>
      <c r="I14" s="268"/>
      <c r="J14" s="269"/>
      <c r="K14" s="130"/>
      <c r="L14" s="1158"/>
      <c r="M14" s="1159"/>
      <c r="N14" s="127"/>
      <c r="O14" s="209"/>
      <c r="P14" s="126"/>
      <c r="Q14" s="148"/>
    </row>
    <row r="15" spans="1:19" s="263" customFormat="1" ht="37.5" customHeight="1" x14ac:dyDescent="0.2">
      <c r="A15" s="272">
        <v>4</v>
      </c>
      <c r="B15" s="141"/>
      <c r="C15" s="127"/>
      <c r="D15" s="270"/>
      <c r="E15" s="271"/>
      <c r="F15" s="132"/>
      <c r="G15" s="127"/>
      <c r="H15" s="267"/>
      <c r="I15" s="268"/>
      <c r="J15" s="269"/>
      <c r="K15" s="130"/>
      <c r="L15" s="1158"/>
      <c r="M15" s="1159"/>
      <c r="N15" s="127"/>
      <c r="O15" s="208"/>
      <c r="P15" s="126"/>
      <c r="Q15" s="148"/>
    </row>
    <row r="16" spans="1:19" s="263" customFormat="1" ht="58.5" customHeight="1" x14ac:dyDescent="0.2">
      <c r="A16" s="272">
        <v>5</v>
      </c>
      <c r="B16" s="141"/>
      <c r="C16" s="127"/>
      <c r="D16" s="270"/>
      <c r="E16" s="271"/>
      <c r="F16" s="132"/>
      <c r="G16" s="127"/>
      <c r="H16" s="267"/>
      <c r="I16" s="268"/>
      <c r="J16" s="269"/>
      <c r="K16" s="130"/>
      <c r="L16" s="1158"/>
      <c r="M16" s="1159"/>
      <c r="N16" s="127"/>
      <c r="O16" s="208"/>
      <c r="P16" s="126"/>
      <c r="Q16" s="148"/>
      <c r="R16" s="273"/>
    </row>
    <row r="17" spans="1:18" s="263" customFormat="1" ht="48" customHeight="1" x14ac:dyDescent="0.2">
      <c r="A17" s="272">
        <v>6</v>
      </c>
      <c r="B17" s="141"/>
      <c r="C17" s="127"/>
      <c r="D17" s="270"/>
      <c r="E17" s="271"/>
      <c r="F17" s="132"/>
      <c r="G17" s="127"/>
      <c r="H17" s="267"/>
      <c r="I17" s="129"/>
      <c r="J17" s="206"/>
      <c r="K17" s="130"/>
      <c r="L17" s="1158"/>
      <c r="M17" s="1159"/>
      <c r="N17" s="127"/>
      <c r="O17" s="208"/>
      <c r="P17" s="126"/>
      <c r="Q17" s="148"/>
      <c r="R17" s="273"/>
    </row>
    <row r="18" spans="1:18" s="263" customFormat="1" ht="35.1" customHeight="1" thickBot="1" x14ac:dyDescent="0.25">
      <c r="A18" s="274">
        <v>7</v>
      </c>
      <c r="B18" s="153"/>
      <c r="C18" s="157"/>
      <c r="D18" s="210"/>
      <c r="E18" s="275"/>
      <c r="F18" s="276"/>
      <c r="G18" s="277"/>
      <c r="H18" s="154"/>
      <c r="I18" s="278"/>
      <c r="J18" s="279"/>
      <c r="K18" s="157"/>
      <c r="L18" s="1152"/>
      <c r="M18" s="1153"/>
      <c r="N18" s="153"/>
      <c r="O18" s="154"/>
      <c r="P18" s="280"/>
      <c r="Q18" s="281"/>
      <c r="R18" s="273"/>
    </row>
    <row r="19" spans="1:18" s="10" customFormat="1" ht="35.1" customHeight="1" thickTop="1" thickBot="1" x14ac:dyDescent="0.25">
      <c r="A19" s="282"/>
      <c r="B19" s="283" t="s">
        <v>30</v>
      </c>
      <c r="C19" s="1160">
        <f>COUNTIF(B12:B18,"*")</f>
        <v>0</v>
      </c>
      <c r="D19" s="1160"/>
      <c r="E19" s="283" t="s">
        <v>1</v>
      </c>
      <c r="F19" s="284"/>
      <c r="G19" s="284"/>
      <c r="H19" s="284"/>
      <c r="I19" s="1154" t="s">
        <v>199</v>
      </c>
      <c r="J19" s="1155"/>
      <c r="K19" s="285">
        <f>COUNTIF(K12:K18,"○")+COUNTIF(K12:K18,"△")</f>
        <v>0</v>
      </c>
      <c r="L19" s="286" t="s">
        <v>1</v>
      </c>
      <c r="M19" s="284"/>
      <c r="N19" s="284"/>
      <c r="O19" s="284"/>
      <c r="P19" s="284"/>
      <c r="Q19" s="287"/>
    </row>
    <row r="20" spans="1:18" ht="18.75" customHeight="1" thickTop="1" x14ac:dyDescent="0.2">
      <c r="B20" s="288"/>
      <c r="C20" s="289" t="str">
        <f>IF(C19=E3,"","＜ERROR＞就職担当者数が一致していません！")</f>
        <v/>
      </c>
      <c r="D20" s="289"/>
      <c r="E20" s="290"/>
      <c r="F20" s="290"/>
      <c r="G20" s="290"/>
      <c r="H20" s="290"/>
    </row>
    <row r="21" spans="1:18" x14ac:dyDescent="0.2">
      <c r="C21" s="291"/>
      <c r="D21" s="291"/>
    </row>
  </sheetData>
  <sheetProtection formatCells="0" insertRows="0" deleteRows="0"/>
  <mergeCells count="25">
    <mergeCell ref="C19:D19"/>
    <mergeCell ref="L11:M11"/>
    <mergeCell ref="O3:Q3"/>
    <mergeCell ref="O4:Q4"/>
    <mergeCell ref="A7:A8"/>
    <mergeCell ref="B7:B8"/>
    <mergeCell ref="C7:C8"/>
    <mergeCell ref="E7:G7"/>
    <mergeCell ref="H7:H8"/>
    <mergeCell ref="I7:J7"/>
    <mergeCell ref="L7:N7"/>
    <mergeCell ref="O7:O8"/>
    <mergeCell ref="D7:D8"/>
    <mergeCell ref="P7:Q7"/>
    <mergeCell ref="L8:M8"/>
    <mergeCell ref="L9:M9"/>
    <mergeCell ref="L10:M10"/>
    <mergeCell ref="L18:M18"/>
    <mergeCell ref="I19:J19"/>
    <mergeCell ref="L12:M12"/>
    <mergeCell ref="L13:M13"/>
    <mergeCell ref="L14:M14"/>
    <mergeCell ref="L15:M15"/>
    <mergeCell ref="L16:M16"/>
    <mergeCell ref="L17:M17"/>
  </mergeCells>
  <phoneticPr fontId="2"/>
  <dataValidations count="2">
    <dataValidation type="list" allowBlank="1" showInputMessage="1" showErrorMessage="1" sqref="E12:G18 L12:N18 P12:Q18 K9:K11">
      <formula1>"○"</formula1>
    </dataValidation>
    <dataValidation type="list" allowBlank="1" showInputMessage="1" showErrorMessage="1" sqref="K12:K18">
      <formula1>"○,△"</formula1>
    </dataValidation>
  </dataValidations>
  <pageMargins left="0.59055118110236227" right="0.59055118110236227" top="0.78740157480314965" bottom="0.51181102362204722" header="0.51181102362204722" footer="0.27559055118110237"/>
  <pageSetup paperSize="9" scale="77" orientation="landscape" horizontalDpi="300" r:id="rId1"/>
  <headerFooter alignWithMargins="0">
    <oddHeader>&amp;R&amp;F</oddHeader>
  </headerFooter>
  <rowBreaks count="1" manualBreakCount="1">
    <brk id="19" max="15"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2"/>
  <sheetViews>
    <sheetView view="pageBreakPreview" zoomScale="80" zoomScaleNormal="90" zoomScaleSheetLayoutView="80" workbookViewId="0">
      <selection activeCell="B11" sqref="B11"/>
    </sheetView>
  </sheetViews>
  <sheetFormatPr defaultColWidth="9" defaultRowHeight="13.2" x14ac:dyDescent="0.2"/>
  <cols>
    <col min="1" max="1" width="5.109375" style="573" customWidth="1"/>
    <col min="2" max="5" width="8.6640625" style="573" customWidth="1"/>
    <col min="6" max="11" width="20.88671875" style="573" customWidth="1"/>
    <col min="12" max="13" width="8.6640625" style="573" customWidth="1"/>
    <col min="14" max="14" width="5.109375" style="573" customWidth="1"/>
    <col min="15" max="15" width="9.6640625" style="573" customWidth="1"/>
    <col min="16" max="16" width="38.109375" style="573" bestFit="1" customWidth="1"/>
    <col min="17" max="18" width="5.109375" style="573" customWidth="1"/>
    <col min="19" max="16384" width="9" style="573"/>
  </cols>
  <sheetData>
    <row r="1" spans="1:13" ht="19.2" x14ac:dyDescent="0.2">
      <c r="A1" s="12" t="s">
        <v>423</v>
      </c>
      <c r="C1" s="12"/>
      <c r="D1" s="12"/>
      <c r="E1" s="12"/>
      <c r="F1" s="12"/>
      <c r="G1" s="12"/>
      <c r="H1" s="12"/>
      <c r="I1" s="12"/>
      <c r="J1" s="12"/>
      <c r="K1" s="12"/>
      <c r="L1" s="12"/>
      <c r="M1" s="12"/>
    </row>
    <row r="2" spans="1:13" ht="5.25" customHeight="1" x14ac:dyDescent="0.2">
      <c r="B2" s="12"/>
      <c r="C2" s="12"/>
      <c r="D2" s="12"/>
      <c r="E2" s="12"/>
      <c r="F2" s="12"/>
      <c r="G2" s="12"/>
      <c r="H2" s="12"/>
      <c r="I2" s="12"/>
      <c r="J2" s="12"/>
      <c r="K2" s="12"/>
      <c r="L2" s="12"/>
      <c r="M2" s="12"/>
    </row>
    <row r="3" spans="1:13" ht="18" customHeight="1" x14ac:dyDescent="0.2">
      <c r="A3" s="582"/>
      <c r="B3" s="583" t="s">
        <v>400</v>
      </c>
      <c r="C3" s="584"/>
      <c r="D3" s="584"/>
      <c r="E3" s="584"/>
      <c r="F3" s="585">
        <f>COUNTIF(B11:B20,"○")</f>
        <v>0</v>
      </c>
      <c r="G3" s="586" t="s">
        <v>401</v>
      </c>
      <c r="J3" s="587"/>
      <c r="K3" s="587"/>
      <c r="L3" s="587"/>
      <c r="M3" s="587"/>
    </row>
    <row r="4" spans="1:13" ht="18" customHeight="1" x14ac:dyDescent="0.2">
      <c r="A4" s="582"/>
      <c r="B4" s="583" t="s">
        <v>402</v>
      </c>
      <c r="C4" s="584"/>
      <c r="D4" s="584"/>
      <c r="E4" s="584"/>
      <c r="F4" s="585">
        <f>COUNTIF(C11:C20,"○")</f>
        <v>0</v>
      </c>
      <c r="G4" s="586" t="s">
        <v>401</v>
      </c>
      <c r="J4" s="587"/>
      <c r="K4" s="587"/>
      <c r="L4" s="587"/>
      <c r="M4" s="587"/>
    </row>
    <row r="5" spans="1:13" ht="4.5" customHeight="1" x14ac:dyDescent="0.2">
      <c r="A5" s="1186"/>
      <c r="B5" s="1186"/>
      <c r="C5" s="1186"/>
      <c r="D5" s="1186"/>
      <c r="E5" s="1186"/>
      <c r="F5" s="1186"/>
      <c r="G5" s="1186"/>
      <c r="H5" s="1186"/>
      <c r="I5" s="1186"/>
      <c r="J5" s="1186"/>
      <c r="K5" s="1186"/>
      <c r="L5" s="1186"/>
      <c r="M5" s="1186"/>
    </row>
    <row r="6" spans="1:13" ht="13.8" thickBot="1" x14ac:dyDescent="0.25">
      <c r="A6" s="588"/>
      <c r="B6" s="589" t="s">
        <v>403</v>
      </c>
      <c r="C6" s="588"/>
      <c r="D6" s="588"/>
      <c r="E6" s="588"/>
      <c r="F6" s="588"/>
      <c r="G6" s="588"/>
      <c r="H6" s="588"/>
      <c r="I6" s="588"/>
      <c r="J6" s="588"/>
      <c r="K6" s="588"/>
      <c r="L6" s="588"/>
      <c r="M6" s="588"/>
    </row>
    <row r="7" spans="1:13" ht="34.5" customHeight="1" thickTop="1" x14ac:dyDescent="0.2">
      <c r="A7" s="1192" t="s">
        <v>404</v>
      </c>
      <c r="B7" s="1187" t="s">
        <v>405</v>
      </c>
      <c r="C7" s="1188"/>
      <c r="D7" s="1187" t="s">
        <v>406</v>
      </c>
      <c r="E7" s="1188"/>
      <c r="F7" s="1189" t="s">
        <v>407</v>
      </c>
      <c r="G7" s="689" t="s">
        <v>408</v>
      </c>
      <c r="H7" s="1187" t="s">
        <v>409</v>
      </c>
      <c r="I7" s="1194"/>
      <c r="J7" s="1194"/>
      <c r="K7" s="1188"/>
      <c r="L7" s="1187" t="s">
        <v>410</v>
      </c>
      <c r="M7" s="1191"/>
    </row>
    <row r="8" spans="1:13" ht="34.5" customHeight="1" thickBot="1" x14ac:dyDescent="0.25">
      <c r="A8" s="1193"/>
      <c r="B8" s="590" t="s">
        <v>411</v>
      </c>
      <c r="C8" s="701" t="s">
        <v>412</v>
      </c>
      <c r="D8" s="590" t="s">
        <v>413</v>
      </c>
      <c r="E8" s="701" t="s">
        <v>414</v>
      </c>
      <c r="F8" s="1190"/>
      <c r="G8" s="591" t="s">
        <v>415</v>
      </c>
      <c r="H8" s="730" t="s">
        <v>446</v>
      </c>
      <c r="I8" s="730" t="s">
        <v>447</v>
      </c>
      <c r="J8" s="701" t="s">
        <v>448</v>
      </c>
      <c r="K8" s="701" t="s">
        <v>449</v>
      </c>
      <c r="L8" s="591" t="s">
        <v>416</v>
      </c>
      <c r="M8" s="592" t="s">
        <v>417</v>
      </c>
    </row>
    <row r="9" spans="1:13" ht="34.5" customHeight="1" thickTop="1" x14ac:dyDescent="0.2">
      <c r="A9" s="593"/>
      <c r="B9" s="594" t="s">
        <v>277</v>
      </c>
      <c r="C9" s="595" t="s">
        <v>418</v>
      </c>
      <c r="D9" s="594" t="s">
        <v>277</v>
      </c>
      <c r="E9" s="595" t="s">
        <v>418</v>
      </c>
      <c r="F9" s="595" t="s">
        <v>419</v>
      </c>
      <c r="G9" s="596" t="s">
        <v>450</v>
      </c>
      <c r="H9" s="708" t="s">
        <v>418</v>
      </c>
      <c r="I9" s="595" t="s">
        <v>277</v>
      </c>
      <c r="J9" s="595"/>
      <c r="K9" s="595"/>
      <c r="L9" s="597"/>
      <c r="M9" s="598"/>
    </row>
    <row r="10" spans="1:13" ht="34.5" customHeight="1" thickBot="1" x14ac:dyDescent="0.25">
      <c r="A10" s="702"/>
      <c r="B10" s="703" t="s">
        <v>277</v>
      </c>
      <c r="C10" s="704" t="s">
        <v>34</v>
      </c>
      <c r="D10" s="703" t="s">
        <v>277</v>
      </c>
      <c r="E10" s="704" t="s">
        <v>418</v>
      </c>
      <c r="F10" s="704" t="s">
        <v>451</v>
      </c>
      <c r="G10" s="705" t="s">
        <v>450</v>
      </c>
      <c r="H10" s="709" t="s">
        <v>418</v>
      </c>
      <c r="I10" s="704"/>
      <c r="J10" s="704"/>
      <c r="K10" s="704" t="s">
        <v>452</v>
      </c>
      <c r="L10" s="706"/>
      <c r="M10" s="707"/>
    </row>
    <row r="11" spans="1:13" ht="34.5" customHeight="1" thickTop="1" x14ac:dyDescent="0.2">
      <c r="A11" s="599">
        <v>1</v>
      </c>
      <c r="B11" s="600"/>
      <c r="C11" s="601"/>
      <c r="D11" s="600"/>
      <c r="E11" s="601"/>
      <c r="F11" s="601"/>
      <c r="G11" s="600"/>
      <c r="H11" s="601" t="s">
        <v>418</v>
      </c>
      <c r="I11" s="601"/>
      <c r="J11" s="601"/>
      <c r="K11" s="601"/>
      <c r="L11" s="600"/>
      <c r="M11" s="602" t="s">
        <v>418</v>
      </c>
    </row>
    <row r="12" spans="1:13" ht="34.5" customHeight="1" x14ac:dyDescent="0.2">
      <c r="A12" s="603">
        <v>2</v>
      </c>
      <c r="B12" s="604"/>
      <c r="C12" s="605"/>
      <c r="D12" s="604"/>
      <c r="E12" s="605"/>
      <c r="F12" s="605"/>
      <c r="G12" s="604"/>
      <c r="H12" s="710"/>
      <c r="I12" s="710"/>
      <c r="J12" s="710"/>
      <c r="K12" s="710"/>
      <c r="L12" s="604"/>
      <c r="M12" s="606" t="s">
        <v>418</v>
      </c>
    </row>
    <row r="13" spans="1:13" ht="34.5" customHeight="1" x14ac:dyDescent="0.2">
      <c r="A13" s="603">
        <v>3</v>
      </c>
      <c r="B13" s="604"/>
      <c r="C13" s="605"/>
      <c r="D13" s="604"/>
      <c r="E13" s="605"/>
      <c r="F13" s="605"/>
      <c r="G13" s="604"/>
      <c r="H13" s="710"/>
      <c r="I13" s="710"/>
      <c r="J13" s="710"/>
      <c r="K13" s="710"/>
      <c r="L13" s="604"/>
      <c r="M13" s="606" t="s">
        <v>418</v>
      </c>
    </row>
    <row r="14" spans="1:13" ht="34.5" customHeight="1" x14ac:dyDescent="0.2">
      <c r="A14" s="603">
        <v>4</v>
      </c>
      <c r="B14" s="604"/>
      <c r="C14" s="605"/>
      <c r="D14" s="604"/>
      <c r="E14" s="605"/>
      <c r="F14" s="605"/>
      <c r="G14" s="604"/>
      <c r="H14" s="710"/>
      <c r="I14" s="710"/>
      <c r="J14" s="710"/>
      <c r="K14" s="710"/>
      <c r="L14" s="604"/>
      <c r="M14" s="606" t="s">
        <v>418</v>
      </c>
    </row>
    <row r="15" spans="1:13" ht="34.5" customHeight="1" x14ac:dyDescent="0.2">
      <c r="A15" s="603">
        <v>5</v>
      </c>
      <c r="B15" s="604"/>
      <c r="C15" s="605"/>
      <c r="D15" s="604"/>
      <c r="E15" s="605"/>
      <c r="F15" s="605"/>
      <c r="G15" s="604"/>
      <c r="H15" s="710"/>
      <c r="I15" s="710"/>
      <c r="J15" s="710"/>
      <c r="K15" s="710"/>
      <c r="L15" s="604"/>
      <c r="M15" s="606" t="s">
        <v>418</v>
      </c>
    </row>
    <row r="16" spans="1:13" ht="34.5" customHeight="1" x14ac:dyDescent="0.2">
      <c r="A16" s="603">
        <v>6</v>
      </c>
      <c r="B16" s="604" t="s">
        <v>418</v>
      </c>
      <c r="C16" s="605" t="s">
        <v>418</v>
      </c>
      <c r="D16" s="604" t="s">
        <v>418</v>
      </c>
      <c r="E16" s="605" t="s">
        <v>418</v>
      </c>
      <c r="F16" s="605"/>
      <c r="G16" s="604"/>
      <c r="H16" s="710" t="s">
        <v>418</v>
      </c>
      <c r="I16" s="710" t="s">
        <v>418</v>
      </c>
      <c r="J16" s="710"/>
      <c r="K16" s="710"/>
      <c r="L16" s="604" t="s">
        <v>418</v>
      </c>
      <c r="M16" s="606" t="s">
        <v>418</v>
      </c>
    </row>
    <row r="17" spans="1:13" ht="34.5" customHeight="1" x14ac:dyDescent="0.2">
      <c r="A17" s="603">
        <v>7</v>
      </c>
      <c r="B17" s="604" t="s">
        <v>418</v>
      </c>
      <c r="C17" s="605" t="s">
        <v>418</v>
      </c>
      <c r="D17" s="604" t="s">
        <v>418</v>
      </c>
      <c r="E17" s="605" t="s">
        <v>418</v>
      </c>
      <c r="F17" s="605"/>
      <c r="G17" s="604"/>
      <c r="H17" s="710" t="s">
        <v>418</v>
      </c>
      <c r="I17" s="710" t="s">
        <v>418</v>
      </c>
      <c r="J17" s="710"/>
      <c r="K17" s="710"/>
      <c r="L17" s="604" t="s">
        <v>418</v>
      </c>
      <c r="M17" s="606" t="s">
        <v>418</v>
      </c>
    </row>
    <row r="18" spans="1:13" ht="34.5" customHeight="1" x14ac:dyDescent="0.2">
      <c r="A18" s="603">
        <v>8</v>
      </c>
      <c r="B18" s="604" t="s">
        <v>418</v>
      </c>
      <c r="C18" s="605" t="s">
        <v>418</v>
      </c>
      <c r="D18" s="604" t="s">
        <v>418</v>
      </c>
      <c r="E18" s="605" t="s">
        <v>418</v>
      </c>
      <c r="F18" s="605"/>
      <c r="G18" s="604"/>
      <c r="H18" s="710" t="s">
        <v>418</v>
      </c>
      <c r="I18" s="710" t="s">
        <v>418</v>
      </c>
      <c r="J18" s="710"/>
      <c r="K18" s="710"/>
      <c r="L18" s="604" t="s">
        <v>418</v>
      </c>
      <c r="M18" s="606" t="s">
        <v>418</v>
      </c>
    </row>
    <row r="19" spans="1:13" ht="34.5" customHeight="1" x14ac:dyDescent="0.2">
      <c r="A19" s="603">
        <v>9</v>
      </c>
      <c r="B19" s="604" t="s">
        <v>418</v>
      </c>
      <c r="C19" s="605" t="s">
        <v>418</v>
      </c>
      <c r="D19" s="604" t="s">
        <v>418</v>
      </c>
      <c r="E19" s="605" t="s">
        <v>418</v>
      </c>
      <c r="F19" s="605"/>
      <c r="G19" s="604"/>
      <c r="H19" s="710" t="s">
        <v>418</v>
      </c>
      <c r="I19" s="710" t="s">
        <v>418</v>
      </c>
      <c r="J19" s="710"/>
      <c r="K19" s="710"/>
      <c r="L19" s="604" t="s">
        <v>418</v>
      </c>
      <c r="M19" s="606" t="s">
        <v>418</v>
      </c>
    </row>
    <row r="20" spans="1:13" ht="34.5" customHeight="1" thickBot="1" x14ac:dyDescent="0.25">
      <c r="A20" s="607">
        <v>10</v>
      </c>
      <c r="B20" s="608" t="s">
        <v>418</v>
      </c>
      <c r="C20" s="609" t="s">
        <v>418</v>
      </c>
      <c r="D20" s="608" t="s">
        <v>418</v>
      </c>
      <c r="E20" s="609" t="s">
        <v>418</v>
      </c>
      <c r="F20" s="609"/>
      <c r="G20" s="608"/>
      <c r="H20" s="609" t="s">
        <v>418</v>
      </c>
      <c r="I20" s="609" t="s">
        <v>418</v>
      </c>
      <c r="J20" s="609"/>
      <c r="K20" s="609"/>
      <c r="L20" s="608" t="s">
        <v>418</v>
      </c>
      <c r="M20" s="610" t="s">
        <v>418</v>
      </c>
    </row>
    <row r="21" spans="1:13" ht="34.5" customHeight="1" thickTop="1" thickBot="1" x14ac:dyDescent="0.25">
      <c r="A21" s="1184" t="s">
        <v>420</v>
      </c>
      <c r="B21" s="1185"/>
      <c r="C21" s="1185"/>
      <c r="D21" s="1185"/>
      <c r="E21" s="611">
        <f>COUNTIF(F11:F20,"*")</f>
        <v>0</v>
      </c>
      <c r="F21" s="612" t="s">
        <v>421</v>
      </c>
      <c r="G21" s="613" t="s">
        <v>422</v>
      </c>
      <c r="H21" s="614">
        <f>COUNTIF(H11:H20,"○")</f>
        <v>0</v>
      </c>
      <c r="I21" s="615" t="s">
        <v>421</v>
      </c>
      <c r="J21" s="613"/>
      <c r="K21" s="613"/>
      <c r="L21" s="613"/>
      <c r="M21" s="616"/>
    </row>
    <row r="22" spans="1:13" ht="13.8" thickTop="1" x14ac:dyDescent="0.2"/>
  </sheetData>
  <sheetProtection formatCells="0" insertRows="0" deleteRows="0"/>
  <mergeCells count="8">
    <mergeCell ref="A21:D21"/>
    <mergeCell ref="A5:M5"/>
    <mergeCell ref="B7:C7"/>
    <mergeCell ref="D7:E7"/>
    <mergeCell ref="F7:F8"/>
    <mergeCell ref="L7:M7"/>
    <mergeCell ref="A7:A8"/>
    <mergeCell ref="H7:K7"/>
  </mergeCells>
  <phoneticPr fontId="2"/>
  <dataValidations count="2">
    <dataValidation type="list" allowBlank="1" showInputMessage="1" showErrorMessage="1" sqref="L11:M20 B9:E20 H9:I20">
      <formula1>"○,　,"</formula1>
    </dataValidation>
    <dataValidation type="list" allowBlank="1" showInputMessage="1" showErrorMessage="1" sqref="L9:M10">
      <formula1>"○"</formula1>
    </dataValidation>
  </dataValidations>
  <printOptions horizontalCentered="1"/>
  <pageMargins left="0.39370078740157483" right="0.39370078740157483" top="0.78740157480314965" bottom="0.19685039370078741" header="0.51181102362204722" footer="0.27559055118110237"/>
  <pageSetup paperSize="9" scale="77" orientation="landscape" horizontalDpi="300" r:id="rId1"/>
  <headerFooter alignWithMargins="0">
    <oddHeader>&amp;R&amp;F</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view="pageBreakPreview" topLeftCell="A16" zoomScale="85" zoomScaleNormal="100" zoomScaleSheetLayoutView="85" workbookViewId="0">
      <selection activeCell="D23" sqref="D23:J23"/>
    </sheetView>
  </sheetViews>
  <sheetFormatPr defaultColWidth="9" defaultRowHeight="13.2" x14ac:dyDescent="0.2"/>
  <cols>
    <col min="1" max="1" width="4.33203125" style="32" customWidth="1"/>
    <col min="2" max="2" width="19.77734375" style="32" customWidth="1"/>
    <col min="3" max="10" width="10.6640625" style="32" customWidth="1"/>
    <col min="11" max="11" width="4.21875" style="32" customWidth="1"/>
    <col min="12" max="16384" width="9" style="32"/>
  </cols>
  <sheetData>
    <row r="1" spans="1:10" ht="23.25" customHeight="1" x14ac:dyDescent="0.2">
      <c r="A1" s="845" t="str">
        <f>入力表!B6</f>
        <v>オンラインスキルアップ職業訓練（新型コロナウイルス感染症緊急対策）</v>
      </c>
      <c r="B1" s="846"/>
      <c r="C1" s="846"/>
      <c r="D1" s="846"/>
      <c r="E1" s="846"/>
      <c r="F1" s="846"/>
      <c r="G1" s="846"/>
      <c r="H1" s="846"/>
      <c r="I1" s="846"/>
      <c r="J1" s="846"/>
    </row>
    <row r="2" spans="1:10" ht="15.9" customHeight="1" x14ac:dyDescent="0.2">
      <c r="A2" s="33"/>
    </row>
    <row r="3" spans="1:10" ht="15.9" customHeight="1" x14ac:dyDescent="0.2">
      <c r="A3" s="34" t="s">
        <v>96</v>
      </c>
    </row>
    <row r="4" spans="1:10" ht="18" customHeight="1" thickBot="1" x14ac:dyDescent="0.25"/>
    <row r="5" spans="1:10" s="35" customFormat="1" ht="42" customHeight="1" x14ac:dyDescent="0.2">
      <c r="A5" s="847" t="s">
        <v>14</v>
      </c>
      <c r="B5" s="848"/>
      <c r="C5" s="849">
        <f>入力表!G6</f>
        <v>0</v>
      </c>
      <c r="D5" s="849"/>
      <c r="E5" s="849"/>
      <c r="F5" s="849"/>
      <c r="G5" s="849"/>
      <c r="H5" s="849"/>
      <c r="I5" s="850"/>
      <c r="J5" s="851"/>
    </row>
    <row r="6" spans="1:10" s="35" customFormat="1" ht="34.5" customHeight="1" x14ac:dyDescent="0.2">
      <c r="A6" s="852" t="s">
        <v>439</v>
      </c>
      <c r="B6" s="853"/>
      <c r="C6" s="854">
        <f>入力表!H6</f>
        <v>0</v>
      </c>
      <c r="D6" s="854"/>
      <c r="E6" s="854"/>
      <c r="F6" s="854"/>
      <c r="G6" s="854"/>
      <c r="H6" s="854"/>
      <c r="I6" s="855"/>
      <c r="J6" s="856"/>
    </row>
    <row r="7" spans="1:10" s="35" customFormat="1" ht="42" customHeight="1" x14ac:dyDescent="0.2">
      <c r="A7" s="857" t="s">
        <v>97</v>
      </c>
      <c r="B7" s="858"/>
      <c r="C7" s="301" t="str">
        <f>"〒"&amp;入力表!I6</f>
        <v>〒</v>
      </c>
      <c r="D7" s="859">
        <f>入力表!J6</f>
        <v>0</v>
      </c>
      <c r="E7" s="859"/>
      <c r="F7" s="859"/>
      <c r="G7" s="859"/>
      <c r="H7" s="859"/>
      <c r="I7" s="859"/>
      <c r="J7" s="860"/>
    </row>
    <row r="8" spans="1:10" s="35" customFormat="1" ht="34.5" customHeight="1" x14ac:dyDescent="0.2">
      <c r="A8" s="861" t="s">
        <v>98</v>
      </c>
      <c r="B8" s="868"/>
      <c r="C8" s="869">
        <f>入力表!K6</f>
        <v>0</v>
      </c>
      <c r="D8" s="869"/>
      <c r="E8" s="869"/>
      <c r="F8" s="869"/>
      <c r="G8" s="869"/>
      <c r="H8" s="869"/>
      <c r="I8" s="870"/>
      <c r="J8" s="871"/>
    </row>
    <row r="9" spans="1:10" s="35" customFormat="1" ht="34.5" customHeight="1" x14ac:dyDescent="0.2">
      <c r="A9" s="861" t="s">
        <v>311</v>
      </c>
      <c r="B9" s="862"/>
      <c r="C9" s="864">
        <f>入力表!O6</f>
        <v>0</v>
      </c>
      <c r="D9" s="865"/>
      <c r="E9" s="866"/>
      <c r="F9" s="865"/>
      <c r="G9" s="865"/>
      <c r="H9" s="865"/>
      <c r="I9" s="865"/>
      <c r="J9" s="867"/>
    </row>
    <row r="10" spans="1:10" s="35" customFormat="1" ht="52.5" customHeight="1" x14ac:dyDescent="0.2">
      <c r="A10" s="857" t="s">
        <v>312</v>
      </c>
      <c r="B10" s="863"/>
      <c r="C10" s="855">
        <f>入力表!P6</f>
        <v>0</v>
      </c>
      <c r="D10" s="859"/>
      <c r="E10" s="859"/>
      <c r="F10" s="859"/>
      <c r="G10" s="859"/>
      <c r="H10" s="859"/>
      <c r="I10" s="859"/>
      <c r="J10" s="860"/>
    </row>
    <row r="11" spans="1:10" s="35" customFormat="1" ht="34.5" customHeight="1" x14ac:dyDescent="0.2">
      <c r="A11" s="832" t="s">
        <v>99</v>
      </c>
      <c r="B11" s="833"/>
      <c r="C11" s="834">
        <f>入力表!L6</f>
        <v>0</v>
      </c>
      <c r="D11" s="834"/>
      <c r="E11" s="834"/>
      <c r="F11" s="834"/>
      <c r="G11" s="834"/>
      <c r="H11" s="834"/>
      <c r="I11" s="835"/>
      <c r="J11" s="836"/>
    </row>
    <row r="12" spans="1:10" ht="45" customHeight="1" x14ac:dyDescent="0.2">
      <c r="A12" s="837" t="s">
        <v>100</v>
      </c>
      <c r="B12" s="838"/>
      <c r="C12" s="302" t="str">
        <f>"〒"&amp;入力表!M6</f>
        <v>〒</v>
      </c>
      <c r="D12" s="839">
        <f>入力表!N6</f>
        <v>0</v>
      </c>
      <c r="E12" s="839"/>
      <c r="F12" s="839"/>
      <c r="G12" s="839"/>
      <c r="H12" s="839"/>
      <c r="I12" s="839"/>
      <c r="J12" s="840"/>
    </row>
    <row r="13" spans="1:10" ht="78" customHeight="1" x14ac:dyDescent="0.2">
      <c r="A13" s="795" t="s">
        <v>101</v>
      </c>
      <c r="B13" s="796"/>
      <c r="C13" s="678" t="s">
        <v>113</v>
      </c>
      <c r="D13" s="680">
        <f>入力表!C12</f>
        <v>0</v>
      </c>
      <c r="E13" s="678" t="s">
        <v>45</v>
      </c>
      <c r="F13" s="678">
        <f>入力表!D12</f>
        <v>0</v>
      </c>
      <c r="G13" s="678" t="s">
        <v>46</v>
      </c>
      <c r="H13" s="823" t="str">
        <f>IF(入力表!E12="","",入力表!E12)</f>
        <v/>
      </c>
      <c r="I13" s="823"/>
      <c r="J13" s="824"/>
    </row>
    <row r="14" spans="1:10" ht="39" customHeight="1" x14ac:dyDescent="0.2">
      <c r="A14" s="813"/>
      <c r="B14" s="814"/>
      <c r="C14" s="817" t="s">
        <v>102</v>
      </c>
      <c r="D14" s="678" t="s">
        <v>308</v>
      </c>
      <c r="E14" s="679">
        <f>入力表!F12</f>
        <v>0</v>
      </c>
      <c r="F14" s="818" t="s">
        <v>18</v>
      </c>
      <c r="G14" s="818"/>
      <c r="H14" s="819">
        <f>入力表!G12</f>
        <v>0</v>
      </c>
      <c r="I14" s="819" t="e">
        <f>IF(入力表!#REF!="","",入力表!#REF!)</f>
        <v>#REF!</v>
      </c>
      <c r="J14" s="820" t="e">
        <f>IF(入力表!#REF!="","",入力表!#REF!)</f>
        <v>#REF!</v>
      </c>
    </row>
    <row r="15" spans="1:10" ht="39" customHeight="1" x14ac:dyDescent="0.2">
      <c r="A15" s="815"/>
      <c r="B15" s="816"/>
      <c r="C15" s="817"/>
      <c r="D15" s="682" t="s">
        <v>103</v>
      </c>
      <c r="E15" s="821">
        <f>入力表!H12</f>
        <v>0</v>
      </c>
      <c r="F15" s="821"/>
      <c r="G15" s="821"/>
      <c r="H15" s="821"/>
      <c r="I15" s="821"/>
      <c r="J15" s="822"/>
    </row>
    <row r="16" spans="1:10" ht="34.5" customHeight="1" x14ac:dyDescent="0.2">
      <c r="A16" s="825" t="s">
        <v>86</v>
      </c>
      <c r="B16" s="841"/>
      <c r="C16" s="842">
        <f>入力表!B19</f>
        <v>0</v>
      </c>
      <c r="D16" s="842"/>
      <c r="E16" s="842"/>
      <c r="F16" s="842"/>
      <c r="G16" s="842"/>
      <c r="H16" s="842"/>
      <c r="I16" s="843"/>
      <c r="J16" s="844"/>
    </row>
    <row r="17" spans="1:12" ht="34.5" customHeight="1" x14ac:dyDescent="0.2">
      <c r="A17" s="825" t="s">
        <v>318</v>
      </c>
      <c r="B17" s="826"/>
      <c r="C17" s="827">
        <f>入力表!B12</f>
        <v>0</v>
      </c>
      <c r="D17" s="828"/>
      <c r="E17" s="829" t="s">
        <v>360</v>
      </c>
      <c r="F17" s="830"/>
      <c r="G17" s="830"/>
      <c r="H17" s="830"/>
      <c r="I17" s="830"/>
      <c r="J17" s="831"/>
    </row>
    <row r="18" spans="1:12" ht="34.5" customHeight="1" x14ac:dyDescent="0.2">
      <c r="A18" s="810" t="s">
        <v>112</v>
      </c>
      <c r="B18" s="811"/>
      <c r="C18" s="43" t="s">
        <v>473</v>
      </c>
      <c r="D18" s="43" t="str">
        <f>IF(入力表!D6="○","可","不可")</f>
        <v>不可</v>
      </c>
      <c r="E18" s="43" t="s">
        <v>474</v>
      </c>
      <c r="F18" s="43" t="str">
        <f>IF(入力表!E6="○","可","不可")</f>
        <v>不可</v>
      </c>
      <c r="G18" s="43" t="s">
        <v>476</v>
      </c>
      <c r="H18" s="43" t="str">
        <f>IF(入力表!F6="○","可","不可")</f>
        <v>不可</v>
      </c>
      <c r="I18" s="811"/>
      <c r="J18" s="812"/>
    </row>
    <row r="19" spans="1:12" ht="34.5" customHeight="1" x14ac:dyDescent="0.2">
      <c r="A19" s="795" t="s">
        <v>104</v>
      </c>
      <c r="B19" s="796"/>
      <c r="C19" s="683"/>
      <c r="D19" s="799">
        <f>I20+I21</f>
        <v>0</v>
      </c>
      <c r="E19" s="800"/>
      <c r="F19" s="800"/>
      <c r="G19" s="800"/>
      <c r="H19" s="684" t="s">
        <v>116</v>
      </c>
      <c r="I19" s="684"/>
      <c r="J19" s="685"/>
      <c r="K19" s="36"/>
    </row>
    <row r="20" spans="1:12" ht="34.5" customHeight="1" x14ac:dyDescent="0.2">
      <c r="A20" s="797"/>
      <c r="B20" s="798"/>
      <c r="C20" s="50" t="s">
        <v>105</v>
      </c>
      <c r="D20" s="380" t="s">
        <v>309</v>
      </c>
      <c r="E20" s="38">
        <f>入力表!Q6</f>
        <v>0</v>
      </c>
      <c r="F20" s="36" t="s">
        <v>106</v>
      </c>
      <c r="G20" s="39">
        <v>25</v>
      </c>
      <c r="H20" s="36" t="s">
        <v>107</v>
      </c>
      <c r="I20" s="38">
        <f>E20*G20</f>
        <v>0</v>
      </c>
      <c r="J20" s="686" t="s">
        <v>108</v>
      </c>
      <c r="K20" s="36"/>
    </row>
    <row r="21" spans="1:12" ht="34.5" customHeight="1" x14ac:dyDescent="0.2">
      <c r="A21" s="797"/>
      <c r="B21" s="798"/>
      <c r="C21" s="51"/>
      <c r="D21" s="40" t="s">
        <v>310</v>
      </c>
      <c r="E21" s="38">
        <f>入力表!R6</f>
        <v>0</v>
      </c>
      <c r="F21" s="36" t="s">
        <v>106</v>
      </c>
      <c r="G21" s="39">
        <v>25</v>
      </c>
      <c r="H21" s="36" t="s">
        <v>107</v>
      </c>
      <c r="I21" s="38">
        <f>E21*G21</f>
        <v>0</v>
      </c>
      <c r="J21" s="686" t="s">
        <v>108</v>
      </c>
    </row>
    <row r="22" spans="1:12" ht="34.5" customHeight="1" x14ac:dyDescent="0.2">
      <c r="A22" s="795" t="s">
        <v>109</v>
      </c>
      <c r="B22" s="801"/>
      <c r="C22" s="677" t="s">
        <v>110</v>
      </c>
      <c r="D22" s="804">
        <f>入力表!T6</f>
        <v>0</v>
      </c>
      <c r="E22" s="805"/>
      <c r="F22" s="805"/>
      <c r="G22" s="805"/>
      <c r="H22" s="805"/>
      <c r="I22" s="805"/>
      <c r="J22" s="806"/>
      <c r="K22" s="36"/>
      <c r="L22" s="36"/>
    </row>
    <row r="23" spans="1:12" ht="34.5" customHeight="1" x14ac:dyDescent="0.2">
      <c r="A23" s="797"/>
      <c r="B23" s="798"/>
      <c r="C23" s="677" t="s">
        <v>2</v>
      </c>
      <c r="D23" s="804">
        <f>入力表!U6</f>
        <v>0</v>
      </c>
      <c r="E23" s="805"/>
      <c r="F23" s="805"/>
      <c r="G23" s="805"/>
      <c r="H23" s="805"/>
      <c r="I23" s="805"/>
      <c r="J23" s="806"/>
      <c r="K23" s="36"/>
      <c r="L23" s="36"/>
    </row>
    <row r="24" spans="1:12" ht="34.5" customHeight="1" x14ac:dyDescent="0.2">
      <c r="A24" s="797"/>
      <c r="B24" s="798"/>
      <c r="C24" s="677" t="s">
        <v>3</v>
      </c>
      <c r="D24" s="804">
        <f>入力表!V6</f>
        <v>0</v>
      </c>
      <c r="E24" s="805"/>
      <c r="F24" s="805"/>
      <c r="G24" s="805"/>
      <c r="H24" s="805"/>
      <c r="I24" s="805"/>
      <c r="J24" s="806"/>
      <c r="K24" s="36"/>
      <c r="L24" s="36"/>
    </row>
    <row r="25" spans="1:12" ht="34.5" customHeight="1" thickBot="1" x14ac:dyDescent="0.25">
      <c r="A25" s="802"/>
      <c r="B25" s="803"/>
      <c r="C25" s="687" t="s">
        <v>111</v>
      </c>
      <c r="D25" s="807">
        <f>入力表!W6</f>
        <v>0</v>
      </c>
      <c r="E25" s="808"/>
      <c r="F25" s="808"/>
      <c r="G25" s="808"/>
      <c r="H25" s="808"/>
      <c r="I25" s="808"/>
      <c r="J25" s="809"/>
      <c r="K25" s="36"/>
      <c r="L25" s="36"/>
    </row>
    <row r="26" spans="1:12" x14ac:dyDescent="0.2">
      <c r="A26" s="37"/>
      <c r="B26" s="37"/>
      <c r="C26" s="36"/>
      <c r="D26" s="36"/>
      <c r="E26" s="36"/>
      <c r="F26" s="36"/>
      <c r="G26" s="36"/>
      <c r="H26" s="36"/>
      <c r="I26" s="36"/>
      <c r="J26" s="36"/>
    </row>
    <row r="27" spans="1:12" x14ac:dyDescent="0.2">
      <c r="A27" s="41"/>
      <c r="B27" s="37"/>
      <c r="C27" s="36"/>
      <c r="D27" s="40"/>
      <c r="E27" s="42"/>
      <c r="F27" s="42"/>
      <c r="G27" s="42"/>
      <c r="H27" s="42"/>
      <c r="I27" s="42"/>
      <c r="J27" s="42"/>
    </row>
    <row r="28" spans="1:12" x14ac:dyDescent="0.2">
      <c r="A28" s="41"/>
      <c r="B28" s="37"/>
      <c r="C28" s="36"/>
      <c r="D28" s="42"/>
      <c r="E28" s="42"/>
      <c r="F28" s="42"/>
      <c r="G28" s="42"/>
      <c r="H28" s="42"/>
      <c r="I28" s="42"/>
      <c r="J28" s="42"/>
    </row>
    <row r="29" spans="1:12" x14ac:dyDescent="0.2">
      <c r="A29" s="41"/>
      <c r="B29" s="37"/>
      <c r="C29" s="36"/>
      <c r="D29" s="42"/>
      <c r="E29" s="42"/>
      <c r="F29" s="42"/>
      <c r="G29" s="42"/>
      <c r="H29" s="42"/>
      <c r="I29" s="42"/>
      <c r="J29" s="42"/>
    </row>
    <row r="30" spans="1:12" x14ac:dyDescent="0.2">
      <c r="A30" s="41"/>
      <c r="B30" s="37"/>
      <c r="C30" s="36"/>
      <c r="D30" s="36"/>
      <c r="E30" s="36"/>
      <c r="F30" s="36"/>
      <c r="G30" s="36"/>
      <c r="H30" s="36"/>
      <c r="I30" s="36"/>
      <c r="J30" s="36"/>
    </row>
    <row r="31" spans="1:12" x14ac:dyDescent="0.2">
      <c r="A31" s="41"/>
      <c r="B31" s="37"/>
      <c r="C31" s="36"/>
      <c r="D31" s="36"/>
      <c r="E31" s="36"/>
      <c r="F31" s="36"/>
      <c r="G31" s="36"/>
      <c r="H31" s="36"/>
      <c r="I31" s="36"/>
      <c r="J31" s="36"/>
    </row>
  </sheetData>
  <sheetProtection formatCells="0" formatRows="0"/>
  <mergeCells count="38">
    <mergeCell ref="A7:B7"/>
    <mergeCell ref="D7:J7"/>
    <mergeCell ref="A9:B9"/>
    <mergeCell ref="A10:B10"/>
    <mergeCell ref="C9:D9"/>
    <mergeCell ref="E9:J9"/>
    <mergeCell ref="C10:J10"/>
    <mergeCell ref="A8:B8"/>
    <mergeCell ref="C8:J8"/>
    <mergeCell ref="A1:J1"/>
    <mergeCell ref="A5:B5"/>
    <mergeCell ref="C5:J5"/>
    <mergeCell ref="A6:B6"/>
    <mergeCell ref="C6:J6"/>
    <mergeCell ref="A11:B11"/>
    <mergeCell ref="C11:J11"/>
    <mergeCell ref="A12:B12"/>
    <mergeCell ref="D12:J12"/>
    <mergeCell ref="A16:B16"/>
    <mergeCell ref="C16:J16"/>
    <mergeCell ref="A18:B18"/>
    <mergeCell ref="I18:J18"/>
    <mergeCell ref="A13:B15"/>
    <mergeCell ref="C14:C15"/>
    <mergeCell ref="F14:G14"/>
    <mergeCell ref="H14:J14"/>
    <mergeCell ref="E15:J15"/>
    <mergeCell ref="H13:J13"/>
    <mergeCell ref="A17:B17"/>
    <mergeCell ref="C17:D17"/>
    <mergeCell ref="E17:J17"/>
    <mergeCell ref="A19:B21"/>
    <mergeCell ref="D19:G19"/>
    <mergeCell ref="A22:B25"/>
    <mergeCell ref="D22:J22"/>
    <mergeCell ref="D23:J23"/>
    <mergeCell ref="D24:J24"/>
    <mergeCell ref="D25:J25"/>
  </mergeCells>
  <phoneticPr fontId="2"/>
  <printOptions horizontalCentered="1"/>
  <pageMargins left="0.78740157480314965" right="0.19685039370078741" top="0.39370078740157483" bottom="0.39370078740157483" header="0.19685039370078741" footer="0.19685039370078741"/>
  <pageSetup paperSize="9" scale="85" orientation="portrait" useFirstPageNumber="1" r:id="rId1"/>
  <headerFooter alignWithMargins="0">
    <oddHeader>&amp;R&amp;F</oddHead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1"/>
  <sheetViews>
    <sheetView view="pageBreakPreview" zoomScaleNormal="100" zoomScaleSheetLayoutView="100" workbookViewId="0">
      <selection activeCell="C3" sqref="C3:E3"/>
    </sheetView>
  </sheetViews>
  <sheetFormatPr defaultRowHeight="13.2" x14ac:dyDescent="0.2"/>
  <cols>
    <col min="2" max="2" width="23.77734375" customWidth="1"/>
    <col min="3" max="3" width="24.33203125" customWidth="1"/>
    <col min="4" max="6" width="10.6640625" customWidth="1"/>
  </cols>
  <sheetData>
    <row r="1" spans="1:9" ht="24.75" customHeight="1" thickBot="1" x14ac:dyDescent="0.25">
      <c r="A1" s="1284" t="s">
        <v>426</v>
      </c>
      <c r="B1" s="1284"/>
      <c r="C1" s="1284"/>
      <c r="D1" s="1284"/>
      <c r="E1" s="1284"/>
      <c r="F1" s="1284"/>
    </row>
    <row r="2" spans="1:9" ht="27" customHeight="1" thickBot="1" x14ac:dyDescent="0.25">
      <c r="A2" s="561" t="s">
        <v>381</v>
      </c>
      <c r="B2" s="562" t="s">
        <v>425</v>
      </c>
      <c r="C2" s="1285" t="s">
        <v>424</v>
      </c>
      <c r="D2" s="1286"/>
      <c r="E2" s="1287"/>
      <c r="F2" s="731" t="s">
        <v>453</v>
      </c>
      <c r="H2" s="564" t="str">
        <f>C2</f>
        <v>受講対象</v>
      </c>
    </row>
    <row r="3" spans="1:9" ht="49.5" customHeight="1" thickTop="1" thickBot="1" x14ac:dyDescent="0.25">
      <c r="A3" s="714"/>
      <c r="B3" s="715">
        <f>入力表!C19</f>
        <v>0</v>
      </c>
      <c r="C3" s="1240"/>
      <c r="D3" s="1241"/>
      <c r="E3" s="1242"/>
      <c r="F3" s="563" t="s">
        <v>382</v>
      </c>
      <c r="H3" s="570">
        <f>LEN(C3)</f>
        <v>0</v>
      </c>
      <c r="I3" s="571">
        <v>65</v>
      </c>
    </row>
    <row r="4" spans="1:9" ht="24.75" customHeight="1" thickTop="1" thickBot="1" x14ac:dyDescent="0.25">
      <c r="A4" s="1288" t="s">
        <v>383</v>
      </c>
      <c r="B4" s="1289"/>
      <c r="C4" s="1289"/>
      <c r="D4" s="1290" t="s">
        <v>384</v>
      </c>
      <c r="E4" s="1291"/>
      <c r="F4" s="1292"/>
      <c r="H4" s="564" t="str">
        <f>A4</f>
        <v>●コース【学科・実技】の内容</v>
      </c>
    </row>
    <row r="5" spans="1:9" ht="24.75" customHeight="1" thickTop="1" x14ac:dyDescent="0.2">
      <c r="A5" s="1195"/>
      <c r="B5" s="1275"/>
      <c r="C5" s="1276"/>
      <c r="D5" s="1282">
        <f>入力表!L6</f>
        <v>0</v>
      </c>
      <c r="E5" s="1282"/>
      <c r="F5" s="1283"/>
      <c r="H5" s="565">
        <f>LEN(A5)</f>
        <v>0</v>
      </c>
      <c r="I5" s="572">
        <v>140</v>
      </c>
    </row>
    <row r="6" spans="1:9" ht="24.75" customHeight="1" x14ac:dyDescent="0.2">
      <c r="A6" s="1197"/>
      <c r="B6" s="1277"/>
      <c r="C6" s="1278"/>
      <c r="D6" s="566" t="s">
        <v>385</v>
      </c>
      <c r="E6" s="1256">
        <f>入力表!J6</f>
        <v>0</v>
      </c>
      <c r="F6" s="1258"/>
    </row>
    <row r="7" spans="1:9" ht="24.75" customHeight="1" thickBot="1" x14ac:dyDescent="0.25">
      <c r="A7" s="1279"/>
      <c r="B7" s="1280"/>
      <c r="C7" s="1281"/>
      <c r="D7" s="566" t="s">
        <v>386</v>
      </c>
      <c r="E7" s="1256">
        <f>入力表!K6</f>
        <v>0</v>
      </c>
      <c r="F7" s="1258"/>
    </row>
    <row r="8" spans="1:9" ht="24.75" customHeight="1" thickTop="1" x14ac:dyDescent="0.2">
      <c r="A8" s="1243" t="s">
        <v>454</v>
      </c>
      <c r="B8" s="1244"/>
      <c r="C8" s="1245"/>
      <c r="D8" s="1246" t="s">
        <v>387</v>
      </c>
      <c r="E8" s="1246"/>
      <c r="F8" s="1247"/>
      <c r="H8" s="560">
        <f>A12</f>
        <v>0</v>
      </c>
    </row>
    <row r="9" spans="1:9" ht="24.75" customHeight="1" x14ac:dyDescent="0.2">
      <c r="A9" s="1255">
        <f>入力表!M19</f>
        <v>0</v>
      </c>
      <c r="B9" s="1256"/>
      <c r="C9" s="1257"/>
      <c r="D9" s="1265"/>
      <c r="E9" s="1265"/>
      <c r="F9" s="1266"/>
      <c r="H9" s="567">
        <f>LEN(A13)</f>
        <v>0</v>
      </c>
      <c r="I9" s="572">
        <v>140</v>
      </c>
    </row>
    <row r="10" spans="1:9" ht="24.75" customHeight="1" x14ac:dyDescent="0.2">
      <c r="A10" s="1255"/>
      <c r="B10" s="1256"/>
      <c r="C10" s="1257"/>
      <c r="D10" s="1267"/>
      <c r="E10" s="1267"/>
      <c r="F10" s="1268"/>
    </row>
    <row r="11" spans="1:9" ht="24.75" customHeight="1" x14ac:dyDescent="0.2">
      <c r="A11" s="1255"/>
      <c r="B11" s="1256"/>
      <c r="C11" s="1257"/>
      <c r="D11" s="1246" t="s">
        <v>389</v>
      </c>
      <c r="E11" s="1246"/>
      <c r="F11" s="1247"/>
    </row>
    <row r="12" spans="1:9" ht="24.75" customHeight="1" x14ac:dyDescent="0.2">
      <c r="A12" s="1259"/>
      <c r="B12" s="1260"/>
      <c r="C12" s="1261"/>
      <c r="D12" s="1248"/>
      <c r="E12" s="1248"/>
      <c r="F12" s="1249"/>
    </row>
    <row r="13" spans="1:9" ht="24.75" customHeight="1" x14ac:dyDescent="0.2">
      <c r="A13" s="1262"/>
      <c r="B13" s="1263"/>
      <c r="C13" s="1264"/>
      <c r="D13" s="1246" t="s">
        <v>391</v>
      </c>
      <c r="E13" s="1246"/>
      <c r="F13" s="1247"/>
    </row>
    <row r="14" spans="1:9" ht="24.75" customHeight="1" x14ac:dyDescent="0.2">
      <c r="A14" s="1262"/>
      <c r="B14" s="1263"/>
      <c r="C14" s="1264"/>
      <c r="D14" s="1256" t="s">
        <v>388</v>
      </c>
      <c r="E14" s="1256"/>
      <c r="F14" s="1258"/>
    </row>
    <row r="15" spans="1:9" ht="24.75" customHeight="1" x14ac:dyDescent="0.2">
      <c r="A15" s="1262"/>
      <c r="B15" s="1263"/>
      <c r="C15" s="1264"/>
      <c r="D15" s="1246" t="s">
        <v>392</v>
      </c>
      <c r="E15" s="1246"/>
      <c r="F15" s="1247"/>
      <c r="H15" s="564" t="str">
        <f>A16</f>
        <v>●目標とする人材像</v>
      </c>
    </row>
    <row r="16" spans="1:9" ht="24.75" customHeight="1" thickBot="1" x14ac:dyDescent="0.25">
      <c r="A16" s="1250" t="s">
        <v>390</v>
      </c>
      <c r="B16" s="1251"/>
      <c r="C16" s="1252"/>
      <c r="D16" s="1253"/>
      <c r="E16" s="1253"/>
      <c r="F16" s="1254"/>
      <c r="G16" s="3"/>
      <c r="H16" s="567">
        <f>LEN(A17)</f>
        <v>0</v>
      </c>
      <c r="I16" s="572">
        <v>70</v>
      </c>
    </row>
    <row r="17" spans="1:9" ht="24.75" customHeight="1" thickTop="1" thickBot="1" x14ac:dyDescent="0.25">
      <c r="A17" s="1269"/>
      <c r="B17" s="1270"/>
      <c r="C17" s="1271"/>
      <c r="D17" s="1209" t="s">
        <v>394</v>
      </c>
      <c r="E17" s="1209"/>
      <c r="F17" s="1210"/>
    </row>
    <row r="18" spans="1:9" ht="24.75" customHeight="1" thickTop="1" thickBot="1" x14ac:dyDescent="0.25">
      <c r="A18" s="1272"/>
      <c r="B18" s="1273"/>
      <c r="C18" s="1274"/>
      <c r="D18" s="1216"/>
      <c r="E18" s="1217"/>
      <c r="F18" s="1218"/>
    </row>
    <row r="19" spans="1:9" ht="24.75" customHeight="1" thickTop="1" thickBot="1" x14ac:dyDescent="0.25">
      <c r="A19" s="1219" t="s">
        <v>393</v>
      </c>
      <c r="B19" s="1220"/>
      <c r="C19" s="1220"/>
      <c r="D19" s="1222"/>
      <c r="E19" s="1222"/>
      <c r="F19" s="1223"/>
      <c r="H19" t="str">
        <f>A19</f>
        <v>●修了後の関連職種</v>
      </c>
    </row>
    <row r="20" spans="1:9" ht="24.75" customHeight="1" thickTop="1" x14ac:dyDescent="0.2">
      <c r="A20" s="1211"/>
      <c r="B20" s="1212"/>
      <c r="C20" s="1196"/>
      <c r="D20" s="1222"/>
      <c r="E20" s="1222"/>
      <c r="F20" s="1223"/>
      <c r="H20" s="567">
        <f>LEN(A20)</f>
        <v>0</v>
      </c>
      <c r="I20" s="572">
        <v>70</v>
      </c>
    </row>
    <row r="21" spans="1:9" ht="24.75" customHeight="1" thickBot="1" x14ac:dyDescent="0.25">
      <c r="A21" s="1213"/>
      <c r="B21" s="1214"/>
      <c r="C21" s="1215"/>
      <c r="D21" s="711"/>
      <c r="E21" s="712"/>
      <c r="F21" s="713"/>
    </row>
    <row r="22" spans="1:9" ht="24.75" customHeight="1" thickTop="1" thickBot="1" x14ac:dyDescent="0.25">
      <c r="A22" s="1219" t="s">
        <v>395</v>
      </c>
      <c r="B22" s="1220"/>
      <c r="C22" s="1221"/>
      <c r="D22" s="717" t="s">
        <v>455</v>
      </c>
      <c r="E22" s="717"/>
      <c r="F22" s="718"/>
    </row>
    <row r="23" spans="1:9" ht="24.75" customHeight="1" thickTop="1" x14ac:dyDescent="0.2">
      <c r="A23" s="568" t="s">
        <v>396</v>
      </c>
      <c r="B23" s="1195" t="s">
        <v>397</v>
      </c>
      <c r="C23" s="1196"/>
      <c r="D23" s="1201" t="s">
        <v>398</v>
      </c>
      <c r="E23" s="1202"/>
      <c r="F23" s="1203"/>
    </row>
    <row r="24" spans="1:9" ht="24.75" customHeight="1" x14ac:dyDescent="0.2">
      <c r="A24" s="1204">
        <f>入力表!D19</f>
        <v>0</v>
      </c>
      <c r="B24" s="1197"/>
      <c r="C24" s="1198"/>
      <c r="D24" s="1206" t="s">
        <v>398</v>
      </c>
      <c r="E24" s="1207"/>
      <c r="F24" s="1208"/>
    </row>
    <row r="25" spans="1:9" ht="24.75" customHeight="1" x14ac:dyDescent="0.2">
      <c r="A25" s="1205"/>
      <c r="B25" s="1199"/>
      <c r="C25" s="1200"/>
      <c r="D25" s="1206" t="s">
        <v>398</v>
      </c>
      <c r="E25" s="1207"/>
      <c r="F25" s="1208"/>
    </row>
    <row r="26" spans="1:9" ht="24.75" customHeight="1" x14ac:dyDescent="0.2">
      <c r="A26" s="568" t="s">
        <v>456</v>
      </c>
      <c r="B26" s="1224" t="s">
        <v>397</v>
      </c>
      <c r="C26" s="1225"/>
      <c r="D26" s="1206" t="s">
        <v>398</v>
      </c>
      <c r="E26" s="1207"/>
      <c r="F26" s="1208"/>
    </row>
    <row r="27" spans="1:9" ht="24.75" customHeight="1" x14ac:dyDescent="0.2">
      <c r="A27" s="1204"/>
      <c r="B27" s="1197"/>
      <c r="C27" s="1198"/>
      <c r="D27" s="1206" t="s">
        <v>398</v>
      </c>
      <c r="E27" s="1207"/>
      <c r="F27" s="1208"/>
    </row>
    <row r="28" spans="1:9" ht="24.75" customHeight="1" x14ac:dyDescent="0.2">
      <c r="A28" s="1205"/>
      <c r="B28" s="1199"/>
      <c r="C28" s="1200"/>
      <c r="D28" s="1206" t="s">
        <v>398</v>
      </c>
      <c r="E28" s="1207"/>
      <c r="F28" s="1208"/>
    </row>
    <row r="29" spans="1:9" ht="24.75" customHeight="1" thickBot="1" x14ac:dyDescent="0.25">
      <c r="A29" s="716"/>
      <c r="B29" s="1226" t="s">
        <v>397</v>
      </c>
      <c r="C29" s="1227"/>
      <c r="D29" s="1232" t="s">
        <v>457</v>
      </c>
      <c r="E29" s="1233"/>
      <c r="F29" s="1234"/>
    </row>
    <row r="30" spans="1:9" ht="24.75" customHeight="1" thickTop="1" thickBot="1" x14ac:dyDescent="0.25">
      <c r="A30" s="1235"/>
      <c r="B30" s="1228"/>
      <c r="C30" s="1229"/>
      <c r="D30" s="1237" t="s">
        <v>399</v>
      </c>
      <c r="E30" s="1238"/>
      <c r="F30" s="1239"/>
    </row>
    <row r="31" spans="1:9" ht="24.75" customHeight="1" thickTop="1" thickBot="1" x14ac:dyDescent="0.25">
      <c r="A31" s="1236"/>
      <c r="B31" s="1230"/>
      <c r="C31" s="1231"/>
      <c r="D31" s="1240"/>
      <c r="E31" s="1241"/>
      <c r="F31" s="1242"/>
    </row>
  </sheetData>
  <mergeCells count="45">
    <mergeCell ref="A5:C7"/>
    <mergeCell ref="D5:F5"/>
    <mergeCell ref="E6:F6"/>
    <mergeCell ref="E7:F7"/>
    <mergeCell ref="A1:F1"/>
    <mergeCell ref="C2:E2"/>
    <mergeCell ref="C3:E3"/>
    <mergeCell ref="A4:C4"/>
    <mergeCell ref="D4:F4"/>
    <mergeCell ref="A8:C8"/>
    <mergeCell ref="D20:F20"/>
    <mergeCell ref="D11:F11"/>
    <mergeCell ref="D12:F12"/>
    <mergeCell ref="A16:C16"/>
    <mergeCell ref="D13:F13"/>
    <mergeCell ref="D16:F16"/>
    <mergeCell ref="A9:C11"/>
    <mergeCell ref="D14:F14"/>
    <mergeCell ref="D15:F15"/>
    <mergeCell ref="A12:C12"/>
    <mergeCell ref="D8:F8"/>
    <mergeCell ref="A13:C15"/>
    <mergeCell ref="D9:F10"/>
    <mergeCell ref="A17:C18"/>
    <mergeCell ref="A19:C19"/>
    <mergeCell ref="B29:C31"/>
    <mergeCell ref="D29:F29"/>
    <mergeCell ref="A30:A31"/>
    <mergeCell ref="D30:F30"/>
    <mergeCell ref="D31:F31"/>
    <mergeCell ref="B26:C28"/>
    <mergeCell ref="D26:F26"/>
    <mergeCell ref="A27:A28"/>
    <mergeCell ref="D27:F27"/>
    <mergeCell ref="D28:F28"/>
    <mergeCell ref="D17:F17"/>
    <mergeCell ref="A20:C21"/>
    <mergeCell ref="D18:F18"/>
    <mergeCell ref="A22:C22"/>
    <mergeCell ref="D19:F19"/>
    <mergeCell ref="B23:C25"/>
    <mergeCell ref="D23:F23"/>
    <mergeCell ref="A24:A25"/>
    <mergeCell ref="D24:F24"/>
    <mergeCell ref="D25:F25"/>
  </mergeCells>
  <phoneticPr fontId="2"/>
  <conditionalFormatting sqref="A9">
    <cfRule type="expression" dxfId="0" priority="1">
      <formula>"""""＞0"</formula>
    </cfRule>
  </conditionalFormatting>
  <dataValidations count="6">
    <dataValidation type="textLength" operator="lessThanOrEqual" showInputMessage="1" showErrorMessage="1" sqref="C3:E3">
      <formula1>65</formula1>
    </dataValidation>
    <dataValidation operator="lessThanOrEqual" allowBlank="1" showInputMessage="1" showErrorMessage="1" sqref="C2:E2"/>
    <dataValidation type="textLength" operator="lessThanOrEqual" showInputMessage="1" showErrorMessage="1" sqref="A13:C15">
      <formula1>140</formula1>
    </dataValidation>
    <dataValidation type="textLength" operator="lessThan" showInputMessage="1" showErrorMessage="1" sqref="A5:C7">
      <formula1>140</formula1>
    </dataValidation>
    <dataValidation type="list" allowBlank="1" showInputMessage="1" showErrorMessage="1" sqref="F3">
      <formula1>"該当なし,初級,中級,上級"</formula1>
    </dataValidation>
    <dataValidation type="list" allowBlank="1" showInputMessage="1" showErrorMessage="1" sqref="D29:F29">
      <formula1>"（要事前予約）,※事前予約不要"</formula1>
    </dataValidation>
  </dataValidation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Zeros="0" view="pageBreakPreview" zoomScaleNormal="90" zoomScaleSheetLayoutView="100" workbookViewId="0">
      <selection activeCell="O20" sqref="O20"/>
    </sheetView>
  </sheetViews>
  <sheetFormatPr defaultColWidth="9" defaultRowHeight="13.2" x14ac:dyDescent="0.2"/>
  <cols>
    <col min="1" max="1" width="2.44140625" style="573" customWidth="1"/>
    <col min="2" max="2" width="5.6640625" style="573" customWidth="1"/>
    <col min="3" max="3" width="3.33203125" style="573" bestFit="1" customWidth="1"/>
    <col min="4" max="7" width="9" style="573"/>
    <col min="8" max="11" width="9.21875" style="573" customWidth="1"/>
    <col min="12" max="16384" width="9" style="573"/>
  </cols>
  <sheetData>
    <row r="1" spans="1:21" ht="27" customHeight="1" thickBot="1" x14ac:dyDescent="0.25">
      <c r="A1" s="292" t="s">
        <v>380</v>
      </c>
      <c r="B1" s="292"/>
      <c r="C1" s="292"/>
      <c r="D1" s="292"/>
      <c r="E1" s="292"/>
      <c r="F1" s="292"/>
      <c r="G1" s="292"/>
      <c r="H1" s="293" t="s">
        <v>115</v>
      </c>
      <c r="I1" s="1315">
        <f>入力表!L6</f>
        <v>0</v>
      </c>
      <c r="J1" s="1316"/>
      <c r="K1" s="1317"/>
      <c r="L1" s="294"/>
    </row>
    <row r="2" spans="1:21" ht="21" customHeight="1" x14ac:dyDescent="0.2"/>
    <row r="3" spans="1:21" ht="18.75" customHeight="1" x14ac:dyDescent="0.2">
      <c r="A3" s="295" t="str">
        <f>入力表!B6</f>
        <v>オンラインスキルアップ職業訓練（新型コロナウイルス感染症緊急対策）</v>
      </c>
    </row>
    <row r="4" spans="1:21" ht="14.4" x14ac:dyDescent="0.2">
      <c r="A4" s="295"/>
    </row>
    <row r="5" spans="1:21" ht="18.75" customHeight="1" x14ac:dyDescent="0.2">
      <c r="A5" s="295"/>
      <c r="B5" s="26" t="s">
        <v>218</v>
      </c>
    </row>
    <row r="6" spans="1:21" ht="18.75" customHeight="1" x14ac:dyDescent="0.2">
      <c r="A6" s="296"/>
      <c r="B6" s="26" t="s">
        <v>219</v>
      </c>
    </row>
    <row r="7" spans="1:21" ht="18.75" customHeight="1" x14ac:dyDescent="0.2">
      <c r="A7" s="296"/>
      <c r="B7" s="26"/>
    </row>
    <row r="8" spans="1:21" ht="21" customHeight="1" x14ac:dyDescent="0.2">
      <c r="B8" s="574" t="s">
        <v>220</v>
      </c>
      <c r="C8" s="1318" t="s">
        <v>221</v>
      </c>
      <c r="D8" s="1319"/>
      <c r="E8" s="1319"/>
      <c r="F8" s="1319"/>
      <c r="G8" s="1320"/>
      <c r="H8" s="1321" t="s">
        <v>222</v>
      </c>
      <c r="I8" s="1319"/>
      <c r="J8" s="1319"/>
      <c r="K8" s="1320"/>
      <c r="L8" s="575"/>
      <c r="M8" s="575"/>
      <c r="N8" s="575"/>
      <c r="O8" s="575"/>
      <c r="P8" s="575"/>
      <c r="Q8" s="576"/>
      <c r="R8" s="576"/>
      <c r="S8" s="576"/>
      <c r="T8" s="576"/>
      <c r="U8" s="576"/>
    </row>
    <row r="9" spans="1:21" ht="37.5" customHeight="1" x14ac:dyDescent="0.2">
      <c r="B9" s="577"/>
      <c r="C9" s="732" t="s">
        <v>458</v>
      </c>
      <c r="D9" s="1322" t="s">
        <v>459</v>
      </c>
      <c r="E9" s="1322"/>
      <c r="F9" s="1322"/>
      <c r="G9" s="1323"/>
      <c r="H9" s="733" t="s">
        <v>460</v>
      </c>
      <c r="I9" s="734"/>
      <c r="J9" s="734"/>
      <c r="K9" s="735"/>
      <c r="L9" s="299"/>
      <c r="M9" s="299"/>
      <c r="N9" s="299"/>
      <c r="O9" s="299"/>
      <c r="P9" s="299"/>
      <c r="Q9" s="576"/>
      <c r="R9" s="576"/>
      <c r="S9" s="576"/>
      <c r="T9" s="576"/>
      <c r="U9" s="576"/>
    </row>
    <row r="10" spans="1:21" ht="37.5" customHeight="1" x14ac:dyDescent="0.2">
      <c r="B10" s="577"/>
      <c r="C10" s="719" t="s">
        <v>255</v>
      </c>
      <c r="D10" s="1310" t="s">
        <v>479</v>
      </c>
      <c r="E10" s="1310"/>
      <c r="F10" s="1310"/>
      <c r="G10" s="1311"/>
      <c r="H10" s="298" t="s">
        <v>223</v>
      </c>
      <c r="I10" s="578"/>
      <c r="J10" s="578"/>
      <c r="K10" s="579"/>
      <c r="L10" s="299"/>
      <c r="M10" s="299"/>
      <c r="N10" s="299"/>
      <c r="O10" s="299"/>
      <c r="P10" s="299"/>
      <c r="Q10" s="576"/>
      <c r="R10" s="576"/>
      <c r="S10" s="576"/>
      <c r="T10" s="576"/>
      <c r="U10" s="576"/>
    </row>
    <row r="11" spans="1:21" ht="37.5" customHeight="1" x14ac:dyDescent="0.2">
      <c r="B11" s="577"/>
      <c r="C11" s="719" t="s">
        <v>256</v>
      </c>
      <c r="D11" s="1310" t="s">
        <v>265</v>
      </c>
      <c r="E11" s="1310"/>
      <c r="F11" s="1310"/>
      <c r="G11" s="1311"/>
      <c r="H11" s="1312" t="s">
        <v>266</v>
      </c>
      <c r="I11" s="1313"/>
      <c r="J11" s="1313"/>
      <c r="K11" s="1314"/>
      <c r="L11" s="299"/>
      <c r="M11" s="299"/>
      <c r="N11" s="299"/>
      <c r="O11" s="299"/>
      <c r="P11" s="299"/>
      <c r="Q11" s="576"/>
      <c r="R11" s="576"/>
      <c r="S11" s="576"/>
      <c r="T11" s="576"/>
      <c r="U11" s="576"/>
    </row>
    <row r="12" spans="1:21" ht="37.5" customHeight="1" x14ac:dyDescent="0.2">
      <c r="B12" s="577"/>
      <c r="C12" s="719" t="s">
        <v>257</v>
      </c>
      <c r="D12" s="300" t="s">
        <v>224</v>
      </c>
      <c r="E12" s="569"/>
      <c r="F12" s="569"/>
      <c r="G12" s="569"/>
      <c r="H12" s="1301" t="s">
        <v>225</v>
      </c>
      <c r="I12" s="1302"/>
      <c r="J12" s="1302"/>
      <c r="K12" s="1303"/>
      <c r="L12" s="299"/>
      <c r="M12" s="299"/>
      <c r="N12" s="299"/>
      <c r="O12" s="299"/>
      <c r="P12" s="299"/>
      <c r="Q12" s="576"/>
      <c r="R12" s="576"/>
      <c r="S12" s="576"/>
      <c r="T12" s="576"/>
      <c r="U12" s="576"/>
    </row>
    <row r="13" spans="1:21" ht="37.5" customHeight="1" x14ac:dyDescent="0.2">
      <c r="B13" s="577"/>
      <c r="C13" s="719" t="s">
        <v>258</v>
      </c>
      <c r="D13" s="300" t="s">
        <v>226</v>
      </c>
      <c r="E13" s="569"/>
      <c r="F13" s="569"/>
      <c r="G13" s="569"/>
      <c r="H13" s="1301" t="s">
        <v>227</v>
      </c>
      <c r="I13" s="1302"/>
      <c r="J13" s="1302"/>
      <c r="K13" s="1303"/>
      <c r="L13" s="299"/>
      <c r="M13" s="299"/>
      <c r="N13" s="299"/>
      <c r="O13" s="299"/>
      <c r="P13" s="299"/>
      <c r="Q13" s="576"/>
      <c r="R13" s="576"/>
      <c r="S13" s="576"/>
      <c r="T13" s="576"/>
      <c r="U13" s="576"/>
    </row>
    <row r="14" spans="1:21" ht="37.5" customHeight="1" x14ac:dyDescent="0.2">
      <c r="B14" s="577"/>
      <c r="C14" s="719" t="s">
        <v>259</v>
      </c>
      <c r="D14" s="1299" t="s">
        <v>228</v>
      </c>
      <c r="E14" s="1299"/>
      <c r="F14" s="1299"/>
      <c r="G14" s="1300"/>
      <c r="H14" s="1301" t="s">
        <v>229</v>
      </c>
      <c r="I14" s="1302"/>
      <c r="J14" s="1302"/>
      <c r="K14" s="1303"/>
      <c r="L14" s="299"/>
      <c r="M14" s="299"/>
      <c r="N14" s="299"/>
      <c r="O14" s="299"/>
      <c r="P14" s="299"/>
      <c r="Q14" s="576"/>
      <c r="R14" s="576"/>
      <c r="S14" s="576"/>
      <c r="T14" s="576"/>
      <c r="U14" s="576"/>
    </row>
    <row r="15" spans="1:21" ht="37.5" customHeight="1" x14ac:dyDescent="0.2">
      <c r="B15" s="577"/>
      <c r="C15" s="719" t="s">
        <v>260</v>
      </c>
      <c r="D15" s="297" t="s">
        <v>230</v>
      </c>
      <c r="E15" s="578"/>
      <c r="F15" s="578"/>
      <c r="G15" s="578"/>
      <c r="H15" s="1304" t="s">
        <v>463</v>
      </c>
      <c r="I15" s="1305"/>
      <c r="J15" s="1305"/>
      <c r="K15" s="1306"/>
      <c r="L15" s="299"/>
      <c r="M15" s="299"/>
      <c r="N15" s="299"/>
      <c r="O15" s="299"/>
      <c r="P15" s="299"/>
      <c r="Q15" s="576"/>
      <c r="R15" s="576"/>
      <c r="S15" s="576"/>
      <c r="T15" s="576"/>
      <c r="U15" s="576"/>
    </row>
    <row r="16" spans="1:21" ht="37.5" customHeight="1" x14ac:dyDescent="0.2">
      <c r="B16" s="577"/>
      <c r="C16" s="719" t="s">
        <v>261</v>
      </c>
      <c r="D16" s="297" t="s">
        <v>231</v>
      </c>
      <c r="E16" s="578"/>
      <c r="F16" s="578"/>
      <c r="G16" s="578"/>
      <c r="H16" s="580" t="s">
        <v>378</v>
      </c>
      <c r="I16" s="578"/>
      <c r="J16" s="578"/>
      <c r="K16" s="579"/>
      <c r="L16" s="299"/>
      <c r="M16" s="299"/>
      <c r="N16" s="299"/>
      <c r="O16" s="299"/>
      <c r="P16" s="299"/>
      <c r="Q16" s="576"/>
      <c r="R16" s="576"/>
      <c r="S16" s="576"/>
      <c r="T16" s="576"/>
      <c r="U16" s="576"/>
    </row>
    <row r="17" spans="2:21" ht="53.25" customHeight="1" x14ac:dyDescent="0.2">
      <c r="B17" s="577"/>
      <c r="C17" s="719" t="s">
        <v>262</v>
      </c>
      <c r="D17" s="297" t="s">
        <v>233</v>
      </c>
      <c r="E17" s="578"/>
      <c r="F17" s="578"/>
      <c r="G17" s="578"/>
      <c r="H17" s="1307" t="s">
        <v>234</v>
      </c>
      <c r="I17" s="1308"/>
      <c r="J17" s="1308"/>
      <c r="K17" s="1309"/>
      <c r="L17" s="299"/>
      <c r="M17" s="299"/>
      <c r="N17" s="299"/>
      <c r="O17" s="299"/>
      <c r="P17" s="299"/>
      <c r="Q17" s="576"/>
      <c r="R17" s="576"/>
      <c r="S17" s="576"/>
      <c r="T17" s="576"/>
      <c r="U17" s="576"/>
    </row>
    <row r="18" spans="2:21" ht="37.5" customHeight="1" x14ac:dyDescent="0.2">
      <c r="B18" s="581"/>
      <c r="C18" s="720" t="s">
        <v>263</v>
      </c>
      <c r="D18" s="1293" t="s">
        <v>235</v>
      </c>
      <c r="E18" s="1293"/>
      <c r="F18" s="1293"/>
      <c r="G18" s="1294"/>
      <c r="H18" s="1295" t="s">
        <v>236</v>
      </c>
      <c r="I18" s="1295"/>
      <c r="J18" s="1295"/>
      <c r="K18" s="1295"/>
      <c r="L18" s="576"/>
      <c r="M18" s="576"/>
      <c r="N18" s="576"/>
      <c r="O18" s="576"/>
      <c r="P18" s="576"/>
      <c r="Q18" s="576"/>
      <c r="R18" s="576"/>
      <c r="S18" s="576"/>
      <c r="T18" s="576"/>
      <c r="U18" s="576"/>
    </row>
    <row r="19" spans="2:21" ht="39.75" customHeight="1" x14ac:dyDescent="0.2">
      <c r="B19" s="581"/>
      <c r="C19" s="720" t="s">
        <v>264</v>
      </c>
      <c r="D19" s="1293" t="s">
        <v>237</v>
      </c>
      <c r="E19" s="1293"/>
      <c r="F19" s="1293"/>
      <c r="G19" s="1294"/>
      <c r="H19" s="1295" t="s">
        <v>238</v>
      </c>
      <c r="I19" s="1295"/>
      <c r="J19" s="1295"/>
      <c r="K19" s="1295"/>
      <c r="L19" s="576"/>
      <c r="M19" s="576"/>
      <c r="N19" s="576"/>
      <c r="O19" s="576"/>
      <c r="P19" s="576"/>
      <c r="Q19" s="576"/>
      <c r="R19" s="576"/>
      <c r="S19" s="576"/>
      <c r="T19" s="576"/>
      <c r="U19" s="576"/>
    </row>
    <row r="20" spans="2:21" ht="40.5" customHeight="1" x14ac:dyDescent="0.2">
      <c r="B20" s="581"/>
      <c r="C20" s="720" t="s">
        <v>461</v>
      </c>
      <c r="D20" s="1293" t="s">
        <v>239</v>
      </c>
      <c r="E20" s="1293"/>
      <c r="F20" s="1293"/>
      <c r="G20" s="1294"/>
      <c r="H20" s="1296" t="s">
        <v>232</v>
      </c>
      <c r="I20" s="1297"/>
      <c r="J20" s="1297"/>
      <c r="K20" s="1298"/>
      <c r="L20" s="576"/>
      <c r="M20" s="576"/>
      <c r="N20" s="576"/>
      <c r="O20" s="576"/>
      <c r="P20" s="576"/>
      <c r="Q20" s="576"/>
      <c r="R20" s="576"/>
      <c r="S20" s="576"/>
      <c r="T20" s="576"/>
      <c r="U20" s="576"/>
    </row>
    <row r="21" spans="2:21" ht="36.75" customHeight="1" x14ac:dyDescent="0.2">
      <c r="B21" s="581"/>
      <c r="C21" s="720" t="s">
        <v>462</v>
      </c>
      <c r="D21" s="1293" t="s">
        <v>240</v>
      </c>
      <c r="E21" s="1293"/>
      <c r="F21" s="1293"/>
      <c r="G21" s="1294"/>
      <c r="H21" s="1296" t="s">
        <v>241</v>
      </c>
      <c r="I21" s="1297"/>
      <c r="J21" s="1297"/>
      <c r="K21" s="1298"/>
      <c r="L21" s="576"/>
      <c r="M21" s="576"/>
      <c r="N21" s="576"/>
      <c r="O21" s="576"/>
      <c r="P21" s="576"/>
      <c r="Q21" s="576"/>
      <c r="R21" s="576"/>
      <c r="S21" s="576"/>
      <c r="T21" s="576"/>
      <c r="U21" s="576"/>
    </row>
  </sheetData>
  <mergeCells count="21">
    <mergeCell ref="H13:K13"/>
    <mergeCell ref="D11:G11"/>
    <mergeCell ref="H11:K11"/>
    <mergeCell ref="I1:K1"/>
    <mergeCell ref="C8:G8"/>
    <mergeCell ref="H8:K8"/>
    <mergeCell ref="D10:G10"/>
    <mergeCell ref="H12:K12"/>
    <mergeCell ref="D9:G9"/>
    <mergeCell ref="D14:G14"/>
    <mergeCell ref="H14:K14"/>
    <mergeCell ref="H15:K15"/>
    <mergeCell ref="H17:K17"/>
    <mergeCell ref="D18:G18"/>
    <mergeCell ref="H18:K18"/>
    <mergeCell ref="D19:G19"/>
    <mergeCell ref="H19:K19"/>
    <mergeCell ref="D20:G20"/>
    <mergeCell ref="H20:K20"/>
    <mergeCell ref="D21:G21"/>
    <mergeCell ref="H21:K21"/>
  </mergeCells>
  <phoneticPr fontId="2"/>
  <printOptions horizontalCentered="1"/>
  <pageMargins left="0.78740157480314965" right="0.19685039370078741" top="0.39370078740157483" bottom="0.39370078740157483" header="0.19685039370078741" footer="0.19685039370078741"/>
  <pageSetup paperSize="9" orientation="portrait" cellComments="asDisplayed" horizontalDpi="300" r:id="rId1"/>
  <headerFooter alignWithMargins="0">
    <oddHeader>&amp;R&amp;F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view="pageBreakPreview" zoomScaleNormal="100" zoomScaleSheetLayoutView="100" workbookViewId="0">
      <selection activeCell="C3" sqref="C3"/>
    </sheetView>
  </sheetViews>
  <sheetFormatPr defaultRowHeight="13.2" x14ac:dyDescent="0.2"/>
  <cols>
    <col min="1" max="1" width="3.6640625" customWidth="1"/>
    <col min="2" max="2" width="9.109375" customWidth="1"/>
    <col min="3" max="3" width="7.109375" style="1" customWidth="1"/>
    <col min="4" max="4" width="5.6640625" style="1" customWidth="1"/>
    <col min="5" max="5" width="19.44140625" customWidth="1"/>
    <col min="6" max="6" width="5.21875" style="1" bestFit="1" customWidth="1"/>
    <col min="7" max="7" width="5.6640625" style="1" customWidth="1"/>
    <col min="8" max="9" width="11.109375" customWidth="1"/>
    <col min="10" max="10" width="8.6640625" style="404" customWidth="1"/>
    <col min="257" max="257" width="3.6640625" customWidth="1"/>
    <col min="258" max="258" width="9.109375" customWidth="1"/>
    <col min="259" max="259" width="7.109375" customWidth="1"/>
    <col min="260" max="260" width="5.6640625" customWidth="1"/>
    <col min="261" max="261" width="19.44140625" customWidth="1"/>
    <col min="262" max="262" width="5.21875" bestFit="1" customWidth="1"/>
    <col min="263" max="263" width="5.6640625" customWidth="1"/>
    <col min="264" max="265" width="11.109375" customWidth="1"/>
    <col min="266" max="266" width="8.6640625" customWidth="1"/>
    <col min="513" max="513" width="3.6640625" customWidth="1"/>
    <col min="514" max="514" width="9.109375" customWidth="1"/>
    <col min="515" max="515" width="7.109375" customWidth="1"/>
    <col min="516" max="516" width="5.6640625" customWidth="1"/>
    <col min="517" max="517" width="19.44140625" customWidth="1"/>
    <col min="518" max="518" width="5.21875" bestFit="1" customWidth="1"/>
    <col min="519" max="519" width="5.6640625" customWidth="1"/>
    <col min="520" max="521" width="11.109375" customWidth="1"/>
    <col min="522" max="522" width="8.6640625" customWidth="1"/>
    <col min="769" max="769" width="3.6640625" customWidth="1"/>
    <col min="770" max="770" width="9.109375" customWidth="1"/>
    <col min="771" max="771" width="7.109375" customWidth="1"/>
    <col min="772" max="772" width="5.6640625" customWidth="1"/>
    <col min="773" max="773" width="19.44140625" customWidth="1"/>
    <col min="774" max="774" width="5.21875" bestFit="1" customWidth="1"/>
    <col min="775" max="775" width="5.6640625" customWidth="1"/>
    <col min="776" max="777" width="11.109375" customWidth="1"/>
    <col min="778" max="778" width="8.6640625" customWidth="1"/>
    <col min="1025" max="1025" width="3.6640625" customWidth="1"/>
    <col min="1026" max="1026" width="9.109375" customWidth="1"/>
    <col min="1027" max="1027" width="7.109375" customWidth="1"/>
    <col min="1028" max="1028" width="5.6640625" customWidth="1"/>
    <col min="1029" max="1029" width="19.44140625" customWidth="1"/>
    <col min="1030" max="1030" width="5.21875" bestFit="1" customWidth="1"/>
    <col min="1031" max="1031" width="5.6640625" customWidth="1"/>
    <col min="1032" max="1033" width="11.109375" customWidth="1"/>
    <col min="1034" max="1034" width="8.6640625" customWidth="1"/>
    <col min="1281" max="1281" width="3.6640625" customWidth="1"/>
    <col min="1282" max="1282" width="9.109375" customWidth="1"/>
    <col min="1283" max="1283" width="7.109375" customWidth="1"/>
    <col min="1284" max="1284" width="5.6640625" customWidth="1"/>
    <col min="1285" max="1285" width="19.44140625" customWidth="1"/>
    <col min="1286" max="1286" width="5.21875" bestFit="1" customWidth="1"/>
    <col min="1287" max="1287" width="5.6640625" customWidth="1"/>
    <col min="1288" max="1289" width="11.109375" customWidth="1"/>
    <col min="1290" max="1290" width="8.6640625" customWidth="1"/>
    <col min="1537" max="1537" width="3.6640625" customWidth="1"/>
    <col min="1538" max="1538" width="9.109375" customWidth="1"/>
    <col min="1539" max="1539" width="7.109375" customWidth="1"/>
    <col min="1540" max="1540" width="5.6640625" customWidth="1"/>
    <col min="1541" max="1541" width="19.44140625" customWidth="1"/>
    <col min="1542" max="1542" width="5.21875" bestFit="1" customWidth="1"/>
    <col min="1543" max="1543" width="5.6640625" customWidth="1"/>
    <col min="1544" max="1545" width="11.109375" customWidth="1"/>
    <col min="1546" max="1546" width="8.6640625" customWidth="1"/>
    <col min="1793" max="1793" width="3.6640625" customWidth="1"/>
    <col min="1794" max="1794" width="9.109375" customWidth="1"/>
    <col min="1795" max="1795" width="7.109375" customWidth="1"/>
    <col min="1796" max="1796" width="5.6640625" customWidth="1"/>
    <col min="1797" max="1797" width="19.44140625" customWidth="1"/>
    <col min="1798" max="1798" width="5.21875" bestFit="1" customWidth="1"/>
    <col min="1799" max="1799" width="5.6640625" customWidth="1"/>
    <col min="1800" max="1801" width="11.109375" customWidth="1"/>
    <col min="1802" max="1802" width="8.6640625" customWidth="1"/>
    <col min="2049" max="2049" width="3.6640625" customWidth="1"/>
    <col min="2050" max="2050" width="9.109375" customWidth="1"/>
    <col min="2051" max="2051" width="7.109375" customWidth="1"/>
    <col min="2052" max="2052" width="5.6640625" customWidth="1"/>
    <col min="2053" max="2053" width="19.44140625" customWidth="1"/>
    <col min="2054" max="2054" width="5.21875" bestFit="1" customWidth="1"/>
    <col min="2055" max="2055" width="5.6640625" customWidth="1"/>
    <col min="2056" max="2057" width="11.109375" customWidth="1"/>
    <col min="2058" max="2058" width="8.6640625" customWidth="1"/>
    <col min="2305" max="2305" width="3.6640625" customWidth="1"/>
    <col min="2306" max="2306" width="9.109375" customWidth="1"/>
    <col min="2307" max="2307" width="7.109375" customWidth="1"/>
    <col min="2308" max="2308" width="5.6640625" customWidth="1"/>
    <col min="2309" max="2309" width="19.44140625" customWidth="1"/>
    <col min="2310" max="2310" width="5.21875" bestFit="1" customWidth="1"/>
    <col min="2311" max="2311" width="5.6640625" customWidth="1"/>
    <col min="2312" max="2313" width="11.109375" customWidth="1"/>
    <col min="2314" max="2314" width="8.6640625" customWidth="1"/>
    <col min="2561" max="2561" width="3.6640625" customWidth="1"/>
    <col min="2562" max="2562" width="9.109375" customWidth="1"/>
    <col min="2563" max="2563" width="7.109375" customWidth="1"/>
    <col min="2564" max="2564" width="5.6640625" customWidth="1"/>
    <col min="2565" max="2565" width="19.44140625" customWidth="1"/>
    <col min="2566" max="2566" width="5.21875" bestFit="1" customWidth="1"/>
    <col min="2567" max="2567" width="5.6640625" customWidth="1"/>
    <col min="2568" max="2569" width="11.109375" customWidth="1"/>
    <col min="2570" max="2570" width="8.6640625" customWidth="1"/>
    <col min="2817" max="2817" width="3.6640625" customWidth="1"/>
    <col min="2818" max="2818" width="9.109375" customWidth="1"/>
    <col min="2819" max="2819" width="7.109375" customWidth="1"/>
    <col min="2820" max="2820" width="5.6640625" customWidth="1"/>
    <col min="2821" max="2821" width="19.44140625" customWidth="1"/>
    <col min="2822" max="2822" width="5.21875" bestFit="1" customWidth="1"/>
    <col min="2823" max="2823" width="5.6640625" customWidth="1"/>
    <col min="2824" max="2825" width="11.109375" customWidth="1"/>
    <col min="2826" max="2826" width="8.6640625" customWidth="1"/>
    <col min="3073" max="3073" width="3.6640625" customWidth="1"/>
    <col min="3074" max="3074" width="9.109375" customWidth="1"/>
    <col min="3075" max="3075" width="7.109375" customWidth="1"/>
    <col min="3076" max="3076" width="5.6640625" customWidth="1"/>
    <col min="3077" max="3077" width="19.44140625" customWidth="1"/>
    <col min="3078" max="3078" width="5.21875" bestFit="1" customWidth="1"/>
    <col min="3079" max="3079" width="5.6640625" customWidth="1"/>
    <col min="3080" max="3081" width="11.109375" customWidth="1"/>
    <col min="3082" max="3082" width="8.6640625" customWidth="1"/>
    <col min="3329" max="3329" width="3.6640625" customWidth="1"/>
    <col min="3330" max="3330" width="9.109375" customWidth="1"/>
    <col min="3331" max="3331" width="7.109375" customWidth="1"/>
    <col min="3332" max="3332" width="5.6640625" customWidth="1"/>
    <col min="3333" max="3333" width="19.44140625" customWidth="1"/>
    <col min="3334" max="3334" width="5.21875" bestFit="1" customWidth="1"/>
    <col min="3335" max="3335" width="5.6640625" customWidth="1"/>
    <col min="3336" max="3337" width="11.109375" customWidth="1"/>
    <col min="3338" max="3338" width="8.6640625" customWidth="1"/>
    <col min="3585" max="3585" width="3.6640625" customWidth="1"/>
    <col min="3586" max="3586" width="9.109375" customWidth="1"/>
    <col min="3587" max="3587" width="7.109375" customWidth="1"/>
    <col min="3588" max="3588" width="5.6640625" customWidth="1"/>
    <col min="3589" max="3589" width="19.44140625" customWidth="1"/>
    <col min="3590" max="3590" width="5.21875" bestFit="1" customWidth="1"/>
    <col min="3591" max="3591" width="5.6640625" customWidth="1"/>
    <col min="3592" max="3593" width="11.109375" customWidth="1"/>
    <col min="3594" max="3594" width="8.6640625" customWidth="1"/>
    <col min="3841" max="3841" width="3.6640625" customWidth="1"/>
    <col min="3842" max="3842" width="9.109375" customWidth="1"/>
    <col min="3843" max="3843" width="7.109375" customWidth="1"/>
    <col min="3844" max="3844" width="5.6640625" customWidth="1"/>
    <col min="3845" max="3845" width="19.44140625" customWidth="1"/>
    <col min="3846" max="3846" width="5.21875" bestFit="1" customWidth="1"/>
    <col min="3847" max="3847" width="5.6640625" customWidth="1"/>
    <col min="3848" max="3849" width="11.109375" customWidth="1"/>
    <col min="3850" max="3850" width="8.6640625" customWidth="1"/>
    <col min="4097" max="4097" width="3.6640625" customWidth="1"/>
    <col min="4098" max="4098" width="9.109375" customWidth="1"/>
    <col min="4099" max="4099" width="7.109375" customWidth="1"/>
    <col min="4100" max="4100" width="5.6640625" customWidth="1"/>
    <col min="4101" max="4101" width="19.44140625" customWidth="1"/>
    <col min="4102" max="4102" width="5.21875" bestFit="1" customWidth="1"/>
    <col min="4103" max="4103" width="5.6640625" customWidth="1"/>
    <col min="4104" max="4105" width="11.109375" customWidth="1"/>
    <col min="4106" max="4106" width="8.6640625" customWidth="1"/>
    <col min="4353" max="4353" width="3.6640625" customWidth="1"/>
    <col min="4354" max="4354" width="9.109375" customWidth="1"/>
    <col min="4355" max="4355" width="7.109375" customWidth="1"/>
    <col min="4356" max="4356" width="5.6640625" customWidth="1"/>
    <col min="4357" max="4357" width="19.44140625" customWidth="1"/>
    <col min="4358" max="4358" width="5.21875" bestFit="1" customWidth="1"/>
    <col min="4359" max="4359" width="5.6640625" customWidth="1"/>
    <col min="4360" max="4361" width="11.109375" customWidth="1"/>
    <col min="4362" max="4362" width="8.6640625" customWidth="1"/>
    <col min="4609" max="4609" width="3.6640625" customWidth="1"/>
    <col min="4610" max="4610" width="9.109375" customWidth="1"/>
    <col min="4611" max="4611" width="7.109375" customWidth="1"/>
    <col min="4612" max="4612" width="5.6640625" customWidth="1"/>
    <col min="4613" max="4613" width="19.44140625" customWidth="1"/>
    <col min="4614" max="4614" width="5.21875" bestFit="1" customWidth="1"/>
    <col min="4615" max="4615" width="5.6640625" customWidth="1"/>
    <col min="4616" max="4617" width="11.109375" customWidth="1"/>
    <col min="4618" max="4618" width="8.6640625" customWidth="1"/>
    <col min="4865" max="4865" width="3.6640625" customWidth="1"/>
    <col min="4866" max="4866" width="9.109375" customWidth="1"/>
    <col min="4867" max="4867" width="7.109375" customWidth="1"/>
    <col min="4868" max="4868" width="5.6640625" customWidth="1"/>
    <col min="4869" max="4869" width="19.44140625" customWidth="1"/>
    <col min="4870" max="4870" width="5.21875" bestFit="1" customWidth="1"/>
    <col min="4871" max="4871" width="5.6640625" customWidth="1"/>
    <col min="4872" max="4873" width="11.109375" customWidth="1"/>
    <col min="4874" max="4874" width="8.6640625" customWidth="1"/>
    <col min="5121" max="5121" width="3.6640625" customWidth="1"/>
    <col min="5122" max="5122" width="9.109375" customWidth="1"/>
    <col min="5123" max="5123" width="7.109375" customWidth="1"/>
    <col min="5124" max="5124" width="5.6640625" customWidth="1"/>
    <col min="5125" max="5125" width="19.44140625" customWidth="1"/>
    <col min="5126" max="5126" width="5.21875" bestFit="1" customWidth="1"/>
    <col min="5127" max="5127" width="5.6640625" customWidth="1"/>
    <col min="5128" max="5129" width="11.109375" customWidth="1"/>
    <col min="5130" max="5130" width="8.6640625" customWidth="1"/>
    <col min="5377" max="5377" width="3.6640625" customWidth="1"/>
    <col min="5378" max="5378" width="9.109375" customWidth="1"/>
    <col min="5379" max="5379" width="7.109375" customWidth="1"/>
    <col min="5380" max="5380" width="5.6640625" customWidth="1"/>
    <col min="5381" max="5381" width="19.44140625" customWidth="1"/>
    <col min="5382" max="5382" width="5.21875" bestFit="1" customWidth="1"/>
    <col min="5383" max="5383" width="5.6640625" customWidth="1"/>
    <col min="5384" max="5385" width="11.109375" customWidth="1"/>
    <col min="5386" max="5386" width="8.6640625" customWidth="1"/>
    <col min="5633" max="5633" width="3.6640625" customWidth="1"/>
    <col min="5634" max="5634" width="9.109375" customWidth="1"/>
    <col min="5635" max="5635" width="7.109375" customWidth="1"/>
    <col min="5636" max="5636" width="5.6640625" customWidth="1"/>
    <col min="5637" max="5637" width="19.44140625" customWidth="1"/>
    <col min="5638" max="5638" width="5.21875" bestFit="1" customWidth="1"/>
    <col min="5639" max="5639" width="5.6640625" customWidth="1"/>
    <col min="5640" max="5641" width="11.109375" customWidth="1"/>
    <col min="5642" max="5642" width="8.6640625" customWidth="1"/>
    <col min="5889" max="5889" width="3.6640625" customWidth="1"/>
    <col min="5890" max="5890" width="9.109375" customWidth="1"/>
    <col min="5891" max="5891" width="7.109375" customWidth="1"/>
    <col min="5892" max="5892" width="5.6640625" customWidth="1"/>
    <col min="5893" max="5893" width="19.44140625" customWidth="1"/>
    <col min="5894" max="5894" width="5.21875" bestFit="1" customWidth="1"/>
    <col min="5895" max="5895" width="5.6640625" customWidth="1"/>
    <col min="5896" max="5897" width="11.109375" customWidth="1"/>
    <col min="5898" max="5898" width="8.6640625" customWidth="1"/>
    <col min="6145" max="6145" width="3.6640625" customWidth="1"/>
    <col min="6146" max="6146" width="9.109375" customWidth="1"/>
    <col min="6147" max="6147" width="7.109375" customWidth="1"/>
    <col min="6148" max="6148" width="5.6640625" customWidth="1"/>
    <col min="6149" max="6149" width="19.44140625" customWidth="1"/>
    <col min="6150" max="6150" width="5.21875" bestFit="1" customWidth="1"/>
    <col min="6151" max="6151" width="5.6640625" customWidth="1"/>
    <col min="6152" max="6153" width="11.109375" customWidth="1"/>
    <col min="6154" max="6154" width="8.6640625" customWidth="1"/>
    <col min="6401" max="6401" width="3.6640625" customWidth="1"/>
    <col min="6402" max="6402" width="9.109375" customWidth="1"/>
    <col min="6403" max="6403" width="7.109375" customWidth="1"/>
    <col min="6404" max="6404" width="5.6640625" customWidth="1"/>
    <col min="6405" max="6405" width="19.44140625" customWidth="1"/>
    <col min="6406" max="6406" width="5.21875" bestFit="1" customWidth="1"/>
    <col min="6407" max="6407" width="5.6640625" customWidth="1"/>
    <col min="6408" max="6409" width="11.109375" customWidth="1"/>
    <col min="6410" max="6410" width="8.6640625" customWidth="1"/>
    <col min="6657" max="6657" width="3.6640625" customWidth="1"/>
    <col min="6658" max="6658" width="9.109375" customWidth="1"/>
    <col min="6659" max="6659" width="7.109375" customWidth="1"/>
    <col min="6660" max="6660" width="5.6640625" customWidth="1"/>
    <col min="6661" max="6661" width="19.44140625" customWidth="1"/>
    <col min="6662" max="6662" width="5.21875" bestFit="1" customWidth="1"/>
    <col min="6663" max="6663" width="5.6640625" customWidth="1"/>
    <col min="6664" max="6665" width="11.109375" customWidth="1"/>
    <col min="6666" max="6666" width="8.6640625" customWidth="1"/>
    <col min="6913" max="6913" width="3.6640625" customWidth="1"/>
    <col min="6914" max="6914" width="9.109375" customWidth="1"/>
    <col min="6915" max="6915" width="7.109375" customWidth="1"/>
    <col min="6916" max="6916" width="5.6640625" customWidth="1"/>
    <col min="6917" max="6917" width="19.44140625" customWidth="1"/>
    <col min="6918" max="6918" width="5.21875" bestFit="1" customWidth="1"/>
    <col min="6919" max="6919" width="5.6640625" customWidth="1"/>
    <col min="6920" max="6921" width="11.109375" customWidth="1"/>
    <col min="6922" max="6922" width="8.6640625" customWidth="1"/>
    <col min="7169" max="7169" width="3.6640625" customWidth="1"/>
    <col min="7170" max="7170" width="9.109375" customWidth="1"/>
    <col min="7171" max="7171" width="7.109375" customWidth="1"/>
    <col min="7172" max="7172" width="5.6640625" customWidth="1"/>
    <col min="7173" max="7173" width="19.44140625" customWidth="1"/>
    <col min="7174" max="7174" width="5.21875" bestFit="1" customWidth="1"/>
    <col min="7175" max="7175" width="5.6640625" customWidth="1"/>
    <col min="7176" max="7177" width="11.109375" customWidth="1"/>
    <col min="7178" max="7178" width="8.6640625" customWidth="1"/>
    <col min="7425" max="7425" width="3.6640625" customWidth="1"/>
    <col min="7426" max="7426" width="9.109375" customWidth="1"/>
    <col min="7427" max="7427" width="7.109375" customWidth="1"/>
    <col min="7428" max="7428" width="5.6640625" customWidth="1"/>
    <col min="7429" max="7429" width="19.44140625" customWidth="1"/>
    <col min="7430" max="7430" width="5.21875" bestFit="1" customWidth="1"/>
    <col min="7431" max="7431" width="5.6640625" customWidth="1"/>
    <col min="7432" max="7433" width="11.109375" customWidth="1"/>
    <col min="7434" max="7434" width="8.6640625" customWidth="1"/>
    <col min="7681" max="7681" width="3.6640625" customWidth="1"/>
    <col min="7682" max="7682" width="9.109375" customWidth="1"/>
    <col min="7683" max="7683" width="7.109375" customWidth="1"/>
    <col min="7684" max="7684" width="5.6640625" customWidth="1"/>
    <col min="7685" max="7685" width="19.44140625" customWidth="1"/>
    <col min="7686" max="7686" width="5.21875" bestFit="1" customWidth="1"/>
    <col min="7687" max="7687" width="5.6640625" customWidth="1"/>
    <col min="7688" max="7689" width="11.109375" customWidth="1"/>
    <col min="7690" max="7690" width="8.6640625" customWidth="1"/>
    <col min="7937" max="7937" width="3.6640625" customWidth="1"/>
    <col min="7938" max="7938" width="9.109375" customWidth="1"/>
    <col min="7939" max="7939" width="7.109375" customWidth="1"/>
    <col min="7940" max="7940" width="5.6640625" customWidth="1"/>
    <col min="7941" max="7941" width="19.44140625" customWidth="1"/>
    <col min="7942" max="7942" width="5.21875" bestFit="1" customWidth="1"/>
    <col min="7943" max="7943" width="5.6640625" customWidth="1"/>
    <col min="7944" max="7945" width="11.109375" customWidth="1"/>
    <col min="7946" max="7946" width="8.6640625" customWidth="1"/>
    <col min="8193" max="8193" width="3.6640625" customWidth="1"/>
    <col min="8194" max="8194" width="9.109375" customWidth="1"/>
    <col min="8195" max="8195" width="7.109375" customWidth="1"/>
    <col min="8196" max="8196" width="5.6640625" customWidth="1"/>
    <col min="8197" max="8197" width="19.44140625" customWidth="1"/>
    <col min="8198" max="8198" width="5.21875" bestFit="1" customWidth="1"/>
    <col min="8199" max="8199" width="5.6640625" customWidth="1"/>
    <col min="8200" max="8201" width="11.109375" customWidth="1"/>
    <col min="8202" max="8202" width="8.6640625" customWidth="1"/>
    <col min="8449" max="8449" width="3.6640625" customWidth="1"/>
    <col min="8450" max="8450" width="9.109375" customWidth="1"/>
    <col min="8451" max="8451" width="7.109375" customWidth="1"/>
    <col min="8452" max="8452" width="5.6640625" customWidth="1"/>
    <col min="8453" max="8453" width="19.44140625" customWidth="1"/>
    <col min="8454" max="8454" width="5.21875" bestFit="1" customWidth="1"/>
    <col min="8455" max="8455" width="5.6640625" customWidth="1"/>
    <col min="8456" max="8457" width="11.109375" customWidth="1"/>
    <col min="8458" max="8458" width="8.6640625" customWidth="1"/>
    <col min="8705" max="8705" width="3.6640625" customWidth="1"/>
    <col min="8706" max="8706" width="9.109375" customWidth="1"/>
    <col min="8707" max="8707" width="7.109375" customWidth="1"/>
    <col min="8708" max="8708" width="5.6640625" customWidth="1"/>
    <col min="8709" max="8709" width="19.44140625" customWidth="1"/>
    <col min="8710" max="8710" width="5.21875" bestFit="1" customWidth="1"/>
    <col min="8711" max="8711" width="5.6640625" customWidth="1"/>
    <col min="8712" max="8713" width="11.109375" customWidth="1"/>
    <col min="8714" max="8714" width="8.6640625" customWidth="1"/>
    <col min="8961" max="8961" width="3.6640625" customWidth="1"/>
    <col min="8962" max="8962" width="9.109375" customWidth="1"/>
    <col min="8963" max="8963" width="7.109375" customWidth="1"/>
    <col min="8964" max="8964" width="5.6640625" customWidth="1"/>
    <col min="8965" max="8965" width="19.44140625" customWidth="1"/>
    <col min="8966" max="8966" width="5.21875" bestFit="1" customWidth="1"/>
    <col min="8967" max="8967" width="5.6640625" customWidth="1"/>
    <col min="8968" max="8969" width="11.109375" customWidth="1"/>
    <col min="8970" max="8970" width="8.6640625" customWidth="1"/>
    <col min="9217" max="9217" width="3.6640625" customWidth="1"/>
    <col min="9218" max="9218" width="9.109375" customWidth="1"/>
    <col min="9219" max="9219" width="7.109375" customWidth="1"/>
    <col min="9220" max="9220" width="5.6640625" customWidth="1"/>
    <col min="9221" max="9221" width="19.44140625" customWidth="1"/>
    <col min="9222" max="9222" width="5.21875" bestFit="1" customWidth="1"/>
    <col min="9223" max="9223" width="5.6640625" customWidth="1"/>
    <col min="9224" max="9225" width="11.109375" customWidth="1"/>
    <col min="9226" max="9226" width="8.6640625" customWidth="1"/>
    <col min="9473" max="9473" width="3.6640625" customWidth="1"/>
    <col min="9474" max="9474" width="9.109375" customWidth="1"/>
    <col min="9475" max="9475" width="7.109375" customWidth="1"/>
    <col min="9476" max="9476" width="5.6640625" customWidth="1"/>
    <col min="9477" max="9477" width="19.44140625" customWidth="1"/>
    <col min="9478" max="9478" width="5.21875" bestFit="1" customWidth="1"/>
    <col min="9479" max="9479" width="5.6640625" customWidth="1"/>
    <col min="9480" max="9481" width="11.109375" customWidth="1"/>
    <col min="9482" max="9482" width="8.6640625" customWidth="1"/>
    <col min="9729" max="9729" width="3.6640625" customWidth="1"/>
    <col min="9730" max="9730" width="9.109375" customWidth="1"/>
    <col min="9731" max="9731" width="7.109375" customWidth="1"/>
    <col min="9732" max="9732" width="5.6640625" customWidth="1"/>
    <col min="9733" max="9733" width="19.44140625" customWidth="1"/>
    <col min="9734" max="9734" width="5.21875" bestFit="1" customWidth="1"/>
    <col min="9735" max="9735" width="5.6640625" customWidth="1"/>
    <col min="9736" max="9737" width="11.109375" customWidth="1"/>
    <col min="9738" max="9738" width="8.6640625" customWidth="1"/>
    <col min="9985" max="9985" width="3.6640625" customWidth="1"/>
    <col min="9986" max="9986" width="9.109375" customWidth="1"/>
    <col min="9987" max="9987" width="7.109375" customWidth="1"/>
    <col min="9988" max="9988" width="5.6640625" customWidth="1"/>
    <col min="9989" max="9989" width="19.44140625" customWidth="1"/>
    <col min="9990" max="9990" width="5.21875" bestFit="1" customWidth="1"/>
    <col min="9991" max="9991" width="5.6640625" customWidth="1"/>
    <col min="9992" max="9993" width="11.109375" customWidth="1"/>
    <col min="9994" max="9994" width="8.6640625" customWidth="1"/>
    <col min="10241" max="10241" width="3.6640625" customWidth="1"/>
    <col min="10242" max="10242" width="9.109375" customWidth="1"/>
    <col min="10243" max="10243" width="7.109375" customWidth="1"/>
    <col min="10244" max="10244" width="5.6640625" customWidth="1"/>
    <col min="10245" max="10245" width="19.44140625" customWidth="1"/>
    <col min="10246" max="10246" width="5.21875" bestFit="1" customWidth="1"/>
    <col min="10247" max="10247" width="5.6640625" customWidth="1"/>
    <col min="10248" max="10249" width="11.109375" customWidth="1"/>
    <col min="10250" max="10250" width="8.6640625" customWidth="1"/>
    <col min="10497" max="10497" width="3.6640625" customWidth="1"/>
    <col min="10498" max="10498" width="9.109375" customWidth="1"/>
    <col min="10499" max="10499" width="7.109375" customWidth="1"/>
    <col min="10500" max="10500" width="5.6640625" customWidth="1"/>
    <col min="10501" max="10501" width="19.44140625" customWidth="1"/>
    <col min="10502" max="10502" width="5.21875" bestFit="1" customWidth="1"/>
    <col min="10503" max="10503" width="5.6640625" customWidth="1"/>
    <col min="10504" max="10505" width="11.109375" customWidth="1"/>
    <col min="10506" max="10506" width="8.6640625" customWidth="1"/>
    <col min="10753" max="10753" width="3.6640625" customWidth="1"/>
    <col min="10754" max="10754" width="9.109375" customWidth="1"/>
    <col min="10755" max="10755" width="7.109375" customWidth="1"/>
    <col min="10756" max="10756" width="5.6640625" customWidth="1"/>
    <col min="10757" max="10757" width="19.44140625" customWidth="1"/>
    <col min="10758" max="10758" width="5.21875" bestFit="1" customWidth="1"/>
    <col min="10759" max="10759" width="5.6640625" customWidth="1"/>
    <col min="10760" max="10761" width="11.109375" customWidth="1"/>
    <col min="10762" max="10762" width="8.6640625" customWidth="1"/>
    <col min="11009" max="11009" width="3.6640625" customWidth="1"/>
    <col min="11010" max="11010" width="9.109375" customWidth="1"/>
    <col min="11011" max="11011" width="7.109375" customWidth="1"/>
    <col min="11012" max="11012" width="5.6640625" customWidth="1"/>
    <col min="11013" max="11013" width="19.44140625" customWidth="1"/>
    <col min="11014" max="11014" width="5.21875" bestFit="1" customWidth="1"/>
    <col min="11015" max="11015" width="5.6640625" customWidth="1"/>
    <col min="11016" max="11017" width="11.109375" customWidth="1"/>
    <col min="11018" max="11018" width="8.6640625" customWidth="1"/>
    <col min="11265" max="11265" width="3.6640625" customWidth="1"/>
    <col min="11266" max="11266" width="9.109375" customWidth="1"/>
    <col min="11267" max="11267" width="7.109375" customWidth="1"/>
    <col min="11268" max="11268" width="5.6640625" customWidth="1"/>
    <col min="11269" max="11269" width="19.44140625" customWidth="1"/>
    <col min="11270" max="11270" width="5.21875" bestFit="1" customWidth="1"/>
    <col min="11271" max="11271" width="5.6640625" customWidth="1"/>
    <col min="11272" max="11273" width="11.109375" customWidth="1"/>
    <col min="11274" max="11274" width="8.6640625" customWidth="1"/>
    <col min="11521" max="11521" width="3.6640625" customWidth="1"/>
    <col min="11522" max="11522" width="9.109375" customWidth="1"/>
    <col min="11523" max="11523" width="7.109375" customWidth="1"/>
    <col min="11524" max="11524" width="5.6640625" customWidth="1"/>
    <col min="11525" max="11525" width="19.44140625" customWidth="1"/>
    <col min="11526" max="11526" width="5.21875" bestFit="1" customWidth="1"/>
    <col min="11527" max="11527" width="5.6640625" customWidth="1"/>
    <col min="11528" max="11529" width="11.109375" customWidth="1"/>
    <col min="11530" max="11530" width="8.6640625" customWidth="1"/>
    <col min="11777" max="11777" width="3.6640625" customWidth="1"/>
    <col min="11778" max="11778" width="9.109375" customWidth="1"/>
    <col min="11779" max="11779" width="7.109375" customWidth="1"/>
    <col min="11780" max="11780" width="5.6640625" customWidth="1"/>
    <col min="11781" max="11781" width="19.44140625" customWidth="1"/>
    <col min="11782" max="11782" width="5.21875" bestFit="1" customWidth="1"/>
    <col min="11783" max="11783" width="5.6640625" customWidth="1"/>
    <col min="11784" max="11785" width="11.109375" customWidth="1"/>
    <col min="11786" max="11786" width="8.6640625" customWidth="1"/>
    <col min="12033" max="12033" width="3.6640625" customWidth="1"/>
    <col min="12034" max="12034" width="9.109375" customWidth="1"/>
    <col min="12035" max="12035" width="7.109375" customWidth="1"/>
    <col min="12036" max="12036" width="5.6640625" customWidth="1"/>
    <col min="12037" max="12037" width="19.44140625" customWidth="1"/>
    <col min="12038" max="12038" width="5.21875" bestFit="1" customWidth="1"/>
    <col min="12039" max="12039" width="5.6640625" customWidth="1"/>
    <col min="12040" max="12041" width="11.109375" customWidth="1"/>
    <col min="12042" max="12042" width="8.6640625" customWidth="1"/>
    <col min="12289" max="12289" width="3.6640625" customWidth="1"/>
    <col min="12290" max="12290" width="9.109375" customWidth="1"/>
    <col min="12291" max="12291" width="7.109375" customWidth="1"/>
    <col min="12292" max="12292" width="5.6640625" customWidth="1"/>
    <col min="12293" max="12293" width="19.44140625" customWidth="1"/>
    <col min="12294" max="12294" width="5.21875" bestFit="1" customWidth="1"/>
    <col min="12295" max="12295" width="5.6640625" customWidth="1"/>
    <col min="12296" max="12297" width="11.109375" customWidth="1"/>
    <col min="12298" max="12298" width="8.6640625" customWidth="1"/>
    <col min="12545" max="12545" width="3.6640625" customWidth="1"/>
    <col min="12546" max="12546" width="9.109375" customWidth="1"/>
    <col min="12547" max="12547" width="7.109375" customWidth="1"/>
    <col min="12548" max="12548" width="5.6640625" customWidth="1"/>
    <col min="12549" max="12549" width="19.44140625" customWidth="1"/>
    <col min="12550" max="12550" width="5.21875" bestFit="1" customWidth="1"/>
    <col min="12551" max="12551" width="5.6640625" customWidth="1"/>
    <col min="12552" max="12553" width="11.109375" customWidth="1"/>
    <col min="12554" max="12554" width="8.6640625" customWidth="1"/>
    <col min="12801" max="12801" width="3.6640625" customWidth="1"/>
    <col min="12802" max="12802" width="9.109375" customWidth="1"/>
    <col min="12803" max="12803" width="7.109375" customWidth="1"/>
    <col min="12804" max="12804" width="5.6640625" customWidth="1"/>
    <col min="12805" max="12805" width="19.44140625" customWidth="1"/>
    <col min="12806" max="12806" width="5.21875" bestFit="1" customWidth="1"/>
    <col min="12807" max="12807" width="5.6640625" customWidth="1"/>
    <col min="12808" max="12809" width="11.109375" customWidth="1"/>
    <col min="12810" max="12810" width="8.6640625" customWidth="1"/>
    <col min="13057" max="13057" width="3.6640625" customWidth="1"/>
    <col min="13058" max="13058" width="9.109375" customWidth="1"/>
    <col min="13059" max="13059" width="7.109375" customWidth="1"/>
    <col min="13060" max="13060" width="5.6640625" customWidth="1"/>
    <col min="13061" max="13061" width="19.44140625" customWidth="1"/>
    <col min="13062" max="13062" width="5.21875" bestFit="1" customWidth="1"/>
    <col min="13063" max="13063" width="5.6640625" customWidth="1"/>
    <col min="13064" max="13065" width="11.109375" customWidth="1"/>
    <col min="13066" max="13066" width="8.6640625" customWidth="1"/>
    <col min="13313" max="13313" width="3.6640625" customWidth="1"/>
    <col min="13314" max="13314" width="9.109375" customWidth="1"/>
    <col min="13315" max="13315" width="7.109375" customWidth="1"/>
    <col min="13316" max="13316" width="5.6640625" customWidth="1"/>
    <col min="13317" max="13317" width="19.44140625" customWidth="1"/>
    <col min="13318" max="13318" width="5.21875" bestFit="1" customWidth="1"/>
    <col min="13319" max="13319" width="5.6640625" customWidth="1"/>
    <col min="13320" max="13321" width="11.109375" customWidth="1"/>
    <col min="13322" max="13322" width="8.6640625" customWidth="1"/>
    <col min="13569" max="13569" width="3.6640625" customWidth="1"/>
    <col min="13570" max="13570" width="9.109375" customWidth="1"/>
    <col min="13571" max="13571" width="7.109375" customWidth="1"/>
    <col min="13572" max="13572" width="5.6640625" customWidth="1"/>
    <col min="13573" max="13573" width="19.44140625" customWidth="1"/>
    <col min="13574" max="13574" width="5.21875" bestFit="1" customWidth="1"/>
    <col min="13575" max="13575" width="5.6640625" customWidth="1"/>
    <col min="13576" max="13577" width="11.109375" customWidth="1"/>
    <col min="13578" max="13578" width="8.6640625" customWidth="1"/>
    <col min="13825" max="13825" width="3.6640625" customWidth="1"/>
    <col min="13826" max="13826" width="9.109375" customWidth="1"/>
    <col min="13827" max="13827" width="7.109375" customWidth="1"/>
    <col min="13828" max="13828" width="5.6640625" customWidth="1"/>
    <col min="13829" max="13829" width="19.44140625" customWidth="1"/>
    <col min="13830" max="13830" width="5.21875" bestFit="1" customWidth="1"/>
    <col min="13831" max="13831" width="5.6640625" customWidth="1"/>
    <col min="13832" max="13833" width="11.109375" customWidth="1"/>
    <col min="13834" max="13834" width="8.6640625" customWidth="1"/>
    <col min="14081" max="14081" width="3.6640625" customWidth="1"/>
    <col min="14082" max="14082" width="9.109375" customWidth="1"/>
    <col min="14083" max="14083" width="7.109375" customWidth="1"/>
    <col min="14084" max="14084" width="5.6640625" customWidth="1"/>
    <col min="14085" max="14085" width="19.44140625" customWidth="1"/>
    <col min="14086" max="14086" width="5.21875" bestFit="1" customWidth="1"/>
    <col min="14087" max="14087" width="5.6640625" customWidth="1"/>
    <col min="14088" max="14089" width="11.109375" customWidth="1"/>
    <col min="14090" max="14090" width="8.6640625" customWidth="1"/>
    <col min="14337" max="14337" width="3.6640625" customWidth="1"/>
    <col min="14338" max="14338" width="9.109375" customWidth="1"/>
    <col min="14339" max="14339" width="7.109375" customWidth="1"/>
    <col min="14340" max="14340" width="5.6640625" customWidth="1"/>
    <col min="14341" max="14341" width="19.44140625" customWidth="1"/>
    <col min="14342" max="14342" width="5.21875" bestFit="1" customWidth="1"/>
    <col min="14343" max="14343" width="5.6640625" customWidth="1"/>
    <col min="14344" max="14345" width="11.109375" customWidth="1"/>
    <col min="14346" max="14346" width="8.6640625" customWidth="1"/>
    <col min="14593" max="14593" width="3.6640625" customWidth="1"/>
    <col min="14594" max="14594" width="9.109375" customWidth="1"/>
    <col min="14595" max="14595" width="7.109375" customWidth="1"/>
    <col min="14596" max="14596" width="5.6640625" customWidth="1"/>
    <col min="14597" max="14597" width="19.44140625" customWidth="1"/>
    <col min="14598" max="14598" width="5.21875" bestFit="1" customWidth="1"/>
    <col min="14599" max="14599" width="5.6640625" customWidth="1"/>
    <col min="14600" max="14601" width="11.109375" customWidth="1"/>
    <col min="14602" max="14602" width="8.6640625" customWidth="1"/>
    <col min="14849" max="14849" width="3.6640625" customWidth="1"/>
    <col min="14850" max="14850" width="9.109375" customWidth="1"/>
    <col min="14851" max="14851" width="7.109375" customWidth="1"/>
    <col min="14852" max="14852" width="5.6640625" customWidth="1"/>
    <col min="14853" max="14853" width="19.44140625" customWidth="1"/>
    <col min="14854" max="14854" width="5.21875" bestFit="1" customWidth="1"/>
    <col min="14855" max="14855" width="5.6640625" customWidth="1"/>
    <col min="14856" max="14857" width="11.109375" customWidth="1"/>
    <col min="14858" max="14858" width="8.6640625" customWidth="1"/>
    <col min="15105" max="15105" width="3.6640625" customWidth="1"/>
    <col min="15106" max="15106" width="9.109375" customWidth="1"/>
    <col min="15107" max="15107" width="7.109375" customWidth="1"/>
    <col min="15108" max="15108" width="5.6640625" customWidth="1"/>
    <col min="15109" max="15109" width="19.44140625" customWidth="1"/>
    <col min="15110" max="15110" width="5.21875" bestFit="1" customWidth="1"/>
    <col min="15111" max="15111" width="5.6640625" customWidth="1"/>
    <col min="15112" max="15113" width="11.109375" customWidth="1"/>
    <col min="15114" max="15114" width="8.6640625" customWidth="1"/>
    <col min="15361" max="15361" width="3.6640625" customWidth="1"/>
    <col min="15362" max="15362" width="9.109375" customWidth="1"/>
    <col min="15363" max="15363" width="7.109375" customWidth="1"/>
    <col min="15364" max="15364" width="5.6640625" customWidth="1"/>
    <col min="15365" max="15365" width="19.44140625" customWidth="1"/>
    <col min="15366" max="15366" width="5.21875" bestFit="1" customWidth="1"/>
    <col min="15367" max="15367" width="5.6640625" customWidth="1"/>
    <col min="15368" max="15369" width="11.109375" customWidth="1"/>
    <col min="15370" max="15370" width="8.6640625" customWidth="1"/>
    <col min="15617" max="15617" width="3.6640625" customWidth="1"/>
    <col min="15618" max="15618" width="9.109375" customWidth="1"/>
    <col min="15619" max="15619" width="7.109375" customWidth="1"/>
    <col min="15620" max="15620" width="5.6640625" customWidth="1"/>
    <col min="15621" max="15621" width="19.44140625" customWidth="1"/>
    <col min="15622" max="15622" width="5.21875" bestFit="1" customWidth="1"/>
    <col min="15623" max="15623" width="5.6640625" customWidth="1"/>
    <col min="15624" max="15625" width="11.109375" customWidth="1"/>
    <col min="15626" max="15626" width="8.6640625" customWidth="1"/>
    <col min="15873" max="15873" width="3.6640625" customWidth="1"/>
    <col min="15874" max="15874" width="9.109375" customWidth="1"/>
    <col min="15875" max="15875" width="7.109375" customWidth="1"/>
    <col min="15876" max="15876" width="5.6640625" customWidth="1"/>
    <col min="15877" max="15877" width="19.44140625" customWidth="1"/>
    <col min="15878" max="15878" width="5.21875" bestFit="1" customWidth="1"/>
    <col min="15879" max="15879" width="5.6640625" customWidth="1"/>
    <col min="15880" max="15881" width="11.109375" customWidth="1"/>
    <col min="15882" max="15882" width="8.6640625" customWidth="1"/>
    <col min="16129" max="16129" width="3.6640625" customWidth="1"/>
    <col min="16130" max="16130" width="9.109375" customWidth="1"/>
    <col min="16131" max="16131" width="7.109375" customWidth="1"/>
    <col min="16132" max="16132" width="5.6640625" customWidth="1"/>
    <col min="16133" max="16133" width="19.44140625" customWidth="1"/>
    <col min="16134" max="16134" width="5.21875" bestFit="1" customWidth="1"/>
    <col min="16135" max="16135" width="5.6640625" customWidth="1"/>
    <col min="16136" max="16137" width="11.109375" customWidth="1"/>
    <col min="16138" max="16138" width="8.6640625" customWidth="1"/>
  </cols>
  <sheetData>
    <row r="1" spans="1:10" ht="16.2" x14ac:dyDescent="0.2">
      <c r="A1" s="2" t="s">
        <v>361</v>
      </c>
      <c r="D1" s="4" t="s">
        <v>359</v>
      </c>
    </row>
    <row r="2" spans="1:10" ht="16.2" x14ac:dyDescent="0.2">
      <c r="A2" s="2"/>
      <c r="B2" s="30"/>
      <c r="C2" s="4"/>
    </row>
    <row r="3" spans="1:10" ht="21" customHeight="1" thickBot="1" x14ac:dyDescent="0.25">
      <c r="B3" s="30" t="s">
        <v>467</v>
      </c>
      <c r="C3" s="4" t="str">
        <f>入力表!B6</f>
        <v>オンラインスキルアップ職業訓練（新型コロナウイルス感染症緊急対策）</v>
      </c>
      <c r="H3" s="1" t="s">
        <v>291</v>
      </c>
      <c r="I3">
        <f>入力表!G6</f>
        <v>0</v>
      </c>
    </row>
    <row r="4" spans="1:10" ht="48.6" thickBot="1" x14ac:dyDescent="0.25">
      <c r="B4" s="405" t="s">
        <v>470</v>
      </c>
      <c r="C4" s="406" t="s">
        <v>329</v>
      </c>
      <c r="D4" s="407" t="s">
        <v>330</v>
      </c>
      <c r="E4" s="406" t="s">
        <v>331</v>
      </c>
      <c r="F4" s="406" t="s">
        <v>332</v>
      </c>
      <c r="G4" s="407" t="s">
        <v>333</v>
      </c>
      <c r="H4" s="406" t="s">
        <v>334</v>
      </c>
      <c r="I4" s="408" t="s">
        <v>335</v>
      </c>
      <c r="J4" s="409" t="s">
        <v>336</v>
      </c>
    </row>
    <row r="5" spans="1:10" ht="21.9" customHeight="1" x14ac:dyDescent="0.2">
      <c r="A5" s="872" t="s">
        <v>337</v>
      </c>
      <c r="B5" s="437" t="s">
        <v>436</v>
      </c>
      <c r="C5" s="553" t="s">
        <v>379</v>
      </c>
      <c r="D5" s="410" t="s">
        <v>338</v>
      </c>
      <c r="E5" s="411"/>
      <c r="F5" s="410">
        <v>30</v>
      </c>
      <c r="G5" s="410" t="s">
        <v>338</v>
      </c>
      <c r="H5" s="411"/>
      <c r="I5" s="412" t="s">
        <v>339</v>
      </c>
      <c r="J5" s="413">
        <v>50.2</v>
      </c>
    </row>
    <row r="6" spans="1:10" ht="21.9" customHeight="1" thickBot="1" x14ac:dyDescent="0.25">
      <c r="A6" s="872"/>
      <c r="B6" s="438" t="s">
        <v>437</v>
      </c>
      <c r="C6" s="554" t="s">
        <v>379</v>
      </c>
      <c r="D6" s="414" t="s">
        <v>340</v>
      </c>
      <c r="E6" s="415" t="s">
        <v>341</v>
      </c>
      <c r="F6" s="414">
        <v>30</v>
      </c>
      <c r="G6" s="414" t="s">
        <v>340</v>
      </c>
      <c r="H6" s="415" t="s">
        <v>342</v>
      </c>
      <c r="I6" s="416" t="s">
        <v>339</v>
      </c>
      <c r="J6" s="417">
        <v>48.6</v>
      </c>
    </row>
    <row r="7" spans="1:10" ht="23.1" customHeight="1" thickTop="1" x14ac:dyDescent="0.2">
      <c r="B7" s="418"/>
      <c r="C7" s="419"/>
      <c r="D7" s="419"/>
      <c r="E7" s="420"/>
      <c r="F7" s="419"/>
      <c r="G7" s="419"/>
      <c r="H7" s="420"/>
      <c r="I7" s="421"/>
      <c r="J7" s="422"/>
    </row>
    <row r="8" spans="1:10" ht="23.1" customHeight="1" x14ac:dyDescent="0.2">
      <c r="B8" s="423"/>
      <c r="C8" s="424"/>
      <c r="D8" s="425"/>
      <c r="E8" s="426"/>
      <c r="F8" s="425"/>
      <c r="G8" s="425"/>
      <c r="H8" s="426"/>
      <c r="I8" s="427"/>
      <c r="J8" s="428"/>
    </row>
    <row r="9" spans="1:10" ht="23.1" customHeight="1" x14ac:dyDescent="0.2">
      <c r="B9" s="423"/>
      <c r="C9" s="424"/>
      <c r="D9" s="424"/>
      <c r="E9" s="429"/>
      <c r="F9" s="555"/>
      <c r="G9" s="424"/>
      <c r="H9" s="429"/>
      <c r="I9" s="430"/>
      <c r="J9" s="428"/>
    </row>
    <row r="10" spans="1:10" ht="23.1" customHeight="1" x14ac:dyDescent="0.2">
      <c r="B10" s="423"/>
      <c r="C10" s="424"/>
      <c r="D10" s="424"/>
      <c r="E10" s="429"/>
      <c r="F10" s="555"/>
      <c r="G10" s="424"/>
      <c r="H10" s="429"/>
      <c r="I10" s="430"/>
      <c r="J10" s="428"/>
    </row>
    <row r="11" spans="1:10" ht="23.1" customHeight="1" x14ac:dyDescent="0.2">
      <c r="B11" s="423"/>
      <c r="C11" s="424"/>
      <c r="D11" s="424"/>
      <c r="E11" s="429"/>
      <c r="F11" s="555"/>
      <c r="G11" s="424"/>
      <c r="H11" s="429"/>
      <c r="I11" s="430"/>
      <c r="J11" s="428"/>
    </row>
    <row r="12" spans="1:10" ht="23.1" customHeight="1" x14ac:dyDescent="0.2">
      <c r="B12" s="423"/>
      <c r="C12" s="424"/>
      <c r="D12" s="424"/>
      <c r="E12" s="429"/>
      <c r="F12" s="555"/>
      <c r="G12" s="424"/>
      <c r="H12" s="429"/>
      <c r="I12" s="430"/>
      <c r="J12" s="428"/>
    </row>
    <row r="13" spans="1:10" ht="23.1" customHeight="1" x14ac:dyDescent="0.2">
      <c r="B13" s="423"/>
      <c r="C13" s="424"/>
      <c r="D13" s="424"/>
      <c r="E13" s="429"/>
      <c r="F13" s="555"/>
      <c r="G13" s="424"/>
      <c r="H13" s="429"/>
      <c r="I13" s="430"/>
      <c r="J13" s="428"/>
    </row>
    <row r="14" spans="1:10" ht="23.1" customHeight="1" x14ac:dyDescent="0.2">
      <c r="B14" s="423"/>
      <c r="C14" s="424"/>
      <c r="D14" s="424"/>
      <c r="E14" s="429"/>
      <c r="F14" s="555"/>
      <c r="G14" s="424"/>
      <c r="H14" s="429"/>
      <c r="I14" s="430"/>
      <c r="J14" s="428"/>
    </row>
    <row r="15" spans="1:10" ht="23.1" customHeight="1" x14ac:dyDescent="0.2">
      <c r="B15" s="423"/>
      <c r="C15" s="424"/>
      <c r="D15" s="424"/>
      <c r="E15" s="429"/>
      <c r="F15" s="555"/>
      <c r="G15" s="424"/>
      <c r="H15" s="429"/>
      <c r="I15" s="430"/>
      <c r="J15" s="428"/>
    </row>
    <row r="16" spans="1:10" ht="23.1" customHeight="1" x14ac:dyDescent="0.2">
      <c r="B16" s="423"/>
      <c r="C16" s="424"/>
      <c r="D16" s="424"/>
      <c r="E16" s="429"/>
      <c r="F16" s="555"/>
      <c r="G16" s="424"/>
      <c r="H16" s="429"/>
      <c r="I16" s="430"/>
      <c r="J16" s="428"/>
    </row>
    <row r="17" spans="2:10" ht="23.1" customHeight="1" x14ac:dyDescent="0.2">
      <c r="B17" s="423"/>
      <c r="C17" s="424"/>
      <c r="D17" s="424"/>
      <c r="E17" s="429"/>
      <c r="F17" s="555"/>
      <c r="G17" s="424"/>
      <c r="H17" s="429"/>
      <c r="I17" s="430"/>
      <c r="J17" s="428"/>
    </row>
    <row r="18" spans="2:10" ht="23.1" customHeight="1" x14ac:dyDescent="0.2">
      <c r="B18" s="423"/>
      <c r="C18" s="424"/>
      <c r="D18" s="424"/>
      <c r="E18" s="429"/>
      <c r="F18" s="555"/>
      <c r="G18" s="424"/>
      <c r="H18" s="429"/>
      <c r="I18" s="430"/>
      <c r="J18" s="428"/>
    </row>
    <row r="19" spans="2:10" ht="23.1" customHeight="1" x14ac:dyDescent="0.2">
      <c r="B19" s="423"/>
      <c r="C19" s="424"/>
      <c r="D19" s="424"/>
      <c r="E19" s="429"/>
      <c r="F19" s="555"/>
      <c r="G19" s="424"/>
      <c r="H19" s="429"/>
      <c r="I19" s="430"/>
      <c r="J19" s="428"/>
    </row>
    <row r="20" spans="2:10" ht="23.1" customHeight="1" x14ac:dyDescent="0.2">
      <c r="B20" s="423"/>
      <c r="C20" s="424"/>
      <c r="D20" s="424"/>
      <c r="E20" s="429"/>
      <c r="F20" s="555"/>
      <c r="G20" s="424"/>
      <c r="H20" s="429"/>
      <c r="I20" s="430"/>
      <c r="J20" s="428"/>
    </row>
    <row r="21" spans="2:10" ht="23.1" customHeight="1" x14ac:dyDescent="0.2">
      <c r="B21" s="423"/>
      <c r="C21" s="424"/>
      <c r="D21" s="424"/>
      <c r="E21" s="429"/>
      <c r="F21" s="555"/>
      <c r="G21" s="424"/>
      <c r="H21" s="429"/>
      <c r="I21" s="430"/>
      <c r="J21" s="428"/>
    </row>
    <row r="22" spans="2:10" ht="23.1" customHeight="1" x14ac:dyDescent="0.2">
      <c r="B22" s="423"/>
      <c r="C22" s="424"/>
      <c r="D22" s="424"/>
      <c r="E22" s="429"/>
      <c r="F22" s="555"/>
      <c r="G22" s="424"/>
      <c r="H22" s="429"/>
      <c r="I22" s="430"/>
      <c r="J22" s="428"/>
    </row>
    <row r="23" spans="2:10" ht="23.1" customHeight="1" x14ac:dyDescent="0.2">
      <c r="B23" s="423"/>
      <c r="C23" s="424"/>
      <c r="D23" s="424"/>
      <c r="E23" s="429"/>
      <c r="F23" s="555"/>
      <c r="G23" s="424"/>
      <c r="H23" s="429"/>
      <c r="I23" s="430"/>
      <c r="J23" s="428"/>
    </row>
    <row r="24" spans="2:10" ht="23.1" customHeight="1" x14ac:dyDescent="0.2">
      <c r="B24" s="423"/>
      <c r="C24" s="424"/>
      <c r="D24" s="424"/>
      <c r="E24" s="429"/>
      <c r="F24" s="555"/>
      <c r="G24" s="424"/>
      <c r="H24" s="429"/>
      <c r="I24" s="430"/>
      <c r="J24" s="428"/>
    </row>
    <row r="25" spans="2:10" ht="23.1" customHeight="1" x14ac:dyDescent="0.2">
      <c r="B25" s="423"/>
      <c r="C25" s="424"/>
      <c r="D25" s="424"/>
      <c r="E25" s="429"/>
      <c r="F25" s="555"/>
      <c r="G25" s="424"/>
      <c r="H25" s="429"/>
      <c r="I25" s="430"/>
      <c r="J25" s="428"/>
    </row>
    <row r="26" spans="2:10" ht="23.1" customHeight="1" x14ac:dyDescent="0.2">
      <c r="B26" s="423"/>
      <c r="C26" s="424"/>
      <c r="D26" s="424"/>
      <c r="E26" s="429"/>
      <c r="F26" s="555"/>
      <c r="G26" s="424"/>
      <c r="H26" s="429"/>
      <c r="I26" s="430"/>
      <c r="J26" s="428"/>
    </row>
    <row r="27" spans="2:10" ht="23.1" customHeight="1" x14ac:dyDescent="0.2">
      <c r="B27" s="423"/>
      <c r="C27" s="424"/>
      <c r="D27" s="424"/>
      <c r="E27" s="429"/>
      <c r="F27" s="555"/>
      <c r="G27" s="424"/>
      <c r="H27" s="429"/>
      <c r="I27" s="430"/>
      <c r="J27" s="428"/>
    </row>
    <row r="28" spans="2:10" ht="23.1" customHeight="1" x14ac:dyDescent="0.2">
      <c r="B28" s="423"/>
      <c r="C28" s="424"/>
      <c r="D28" s="424"/>
      <c r="E28" s="429"/>
      <c r="F28" s="555"/>
      <c r="G28" s="424"/>
      <c r="H28" s="429"/>
      <c r="I28" s="430"/>
      <c r="J28" s="428"/>
    </row>
    <row r="29" spans="2:10" ht="23.1" customHeight="1" x14ac:dyDescent="0.2">
      <c r="B29" s="423"/>
      <c r="C29" s="424"/>
      <c r="D29" s="424"/>
      <c r="E29" s="429"/>
      <c r="F29" s="555"/>
      <c r="G29" s="424"/>
      <c r="H29" s="429"/>
      <c r="I29" s="430"/>
      <c r="J29" s="428"/>
    </row>
    <row r="30" spans="2:10" ht="23.1" customHeight="1" x14ac:dyDescent="0.2">
      <c r="B30" s="423"/>
      <c r="C30" s="424"/>
      <c r="D30" s="424"/>
      <c r="E30" s="429"/>
      <c r="F30" s="555"/>
      <c r="G30" s="424"/>
      <c r="H30" s="429"/>
      <c r="I30" s="430"/>
      <c r="J30" s="428"/>
    </row>
    <row r="31" spans="2:10" ht="23.1" customHeight="1" thickBot="1" x14ac:dyDescent="0.25">
      <c r="B31" s="431"/>
      <c r="C31" s="432"/>
      <c r="D31" s="432"/>
      <c r="E31" s="433"/>
      <c r="F31" s="556"/>
      <c r="G31" s="432"/>
      <c r="H31" s="433"/>
      <c r="I31" s="434"/>
      <c r="J31" s="435"/>
    </row>
    <row r="32" spans="2:10" ht="24" customHeight="1" thickTop="1" thickBot="1" x14ac:dyDescent="0.25">
      <c r="B32" s="873" t="s">
        <v>343</v>
      </c>
      <c r="C32" s="874"/>
      <c r="D32" s="874"/>
      <c r="E32" s="874"/>
      <c r="F32" s="874"/>
      <c r="G32" s="874"/>
      <c r="H32" s="874"/>
      <c r="I32" s="875"/>
      <c r="J32" s="436" t="e">
        <f>AVERAGE(J7:J31)</f>
        <v>#DIV/0!</v>
      </c>
    </row>
    <row r="33" spans="1:10" ht="15.9" customHeight="1" x14ac:dyDescent="0.2">
      <c r="A33" s="30" t="s">
        <v>344</v>
      </c>
      <c r="B33" s="876" t="s">
        <v>345</v>
      </c>
      <c r="C33" s="876"/>
      <c r="D33" s="876"/>
      <c r="E33" s="876"/>
      <c r="F33" s="876"/>
      <c r="G33" s="876"/>
      <c r="H33" s="876"/>
      <c r="I33" s="876"/>
      <c r="J33" s="876"/>
    </row>
    <row r="34" spans="1:10" x14ac:dyDescent="0.2">
      <c r="A34" s="30" t="s">
        <v>344</v>
      </c>
      <c r="B34" s="877" t="s">
        <v>346</v>
      </c>
      <c r="C34" s="877"/>
      <c r="D34" s="877"/>
      <c r="E34" s="877"/>
      <c r="F34" s="877"/>
      <c r="G34" s="877"/>
      <c r="H34" s="877"/>
      <c r="I34" s="877"/>
      <c r="J34" s="877"/>
    </row>
  </sheetData>
  <mergeCells count="4">
    <mergeCell ref="A5:A6"/>
    <mergeCell ref="B32:I32"/>
    <mergeCell ref="B33:J33"/>
    <mergeCell ref="B34:J34"/>
  </mergeCells>
  <phoneticPr fontId="2"/>
  <pageMargins left="0.78740157480314965" right="0.78740157480314965" top="0.98425196850393704" bottom="0.49" header="0.51181102362204722" footer="0.51181102362204722"/>
  <pageSetup paperSize="9" orientation="portrait" horizontalDpi="300" r:id="rId1"/>
  <headerFooter alignWithMargins="0">
    <oddHeader>&amp;R&amp;10&amp;F&amp;A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showGridLines="0" view="pageBreakPreview" zoomScaleNormal="100" zoomScaleSheetLayoutView="100" workbookViewId="0">
      <selection activeCell="C5" sqref="C5:H6"/>
    </sheetView>
  </sheetViews>
  <sheetFormatPr defaultRowHeight="27" customHeight="1" x14ac:dyDescent="0.2"/>
  <cols>
    <col min="1" max="1" width="3.6640625" customWidth="1"/>
    <col min="2" max="2" width="21.88671875" style="1" customWidth="1"/>
    <col min="3" max="8" width="10.6640625" customWidth="1"/>
  </cols>
  <sheetData>
    <row r="1" spans="1:10" ht="32.25" customHeight="1" x14ac:dyDescent="0.2">
      <c r="A1" s="905" t="s">
        <v>362</v>
      </c>
      <c r="B1" s="905"/>
      <c r="C1" s="905"/>
      <c r="D1" s="905"/>
      <c r="E1" s="905"/>
      <c r="F1" s="905"/>
      <c r="G1" s="905"/>
      <c r="H1" s="905"/>
    </row>
    <row r="2" spans="1:10" ht="32.25" customHeight="1" thickBot="1" x14ac:dyDescent="0.25">
      <c r="B2" s="379"/>
    </row>
    <row r="3" spans="1:10" ht="32.25" customHeight="1" x14ac:dyDescent="0.2">
      <c r="B3" s="913" t="s">
        <v>70</v>
      </c>
      <c r="C3" s="906" t="s">
        <v>117</v>
      </c>
      <c r="D3" s="907"/>
      <c r="E3" s="311">
        <f>入力表!I12</f>
        <v>0</v>
      </c>
      <c r="F3" s="908" t="s">
        <v>118</v>
      </c>
      <c r="G3" s="908"/>
      <c r="H3" s="312">
        <f>入力表!J12</f>
        <v>0</v>
      </c>
    </row>
    <row r="4" spans="1:10" ht="32.25" customHeight="1" thickBot="1" x14ac:dyDescent="0.25">
      <c r="B4" s="914"/>
      <c r="C4" s="909" t="s">
        <v>119</v>
      </c>
      <c r="D4" s="910"/>
      <c r="E4" s="911">
        <f>入力表!K12</f>
        <v>0</v>
      </c>
      <c r="F4" s="911"/>
      <c r="G4" s="911"/>
      <c r="H4" s="912"/>
    </row>
    <row r="5" spans="1:10" ht="32.25" customHeight="1" thickTop="1" x14ac:dyDescent="0.2">
      <c r="B5" s="897" t="s">
        <v>316</v>
      </c>
      <c r="C5" s="899"/>
      <c r="D5" s="900"/>
      <c r="E5" s="900"/>
      <c r="F5" s="900"/>
      <c r="G5" s="900"/>
      <c r="H5" s="901"/>
    </row>
    <row r="6" spans="1:10" ht="133.5" customHeight="1" thickBot="1" x14ac:dyDescent="0.25">
      <c r="B6" s="898"/>
      <c r="C6" s="902"/>
      <c r="D6" s="903"/>
      <c r="E6" s="903"/>
      <c r="F6" s="903"/>
      <c r="G6" s="903"/>
      <c r="H6" s="904"/>
    </row>
    <row r="7" spans="1:10" ht="32.25" customHeight="1" thickTop="1" thickBot="1" x14ac:dyDescent="0.25">
      <c r="B7" s="895" t="s">
        <v>120</v>
      </c>
      <c r="C7" s="893" t="s">
        <v>270</v>
      </c>
      <c r="D7" s="894"/>
      <c r="E7" s="381">
        <f>入力表!L12</f>
        <v>0</v>
      </c>
      <c r="F7" s="894" t="s">
        <v>269</v>
      </c>
      <c r="G7" s="894"/>
      <c r="H7" s="439">
        <f>入力表!M12</f>
        <v>0</v>
      </c>
      <c r="J7" s="4"/>
    </row>
    <row r="8" spans="1:10" ht="66.75" customHeight="1" thickTop="1" thickBot="1" x14ac:dyDescent="0.25">
      <c r="B8" s="896"/>
      <c r="C8" s="344" t="s">
        <v>267</v>
      </c>
      <c r="D8" s="890"/>
      <c r="E8" s="891"/>
      <c r="F8" s="891"/>
      <c r="G8" s="891"/>
      <c r="H8" s="892"/>
    </row>
    <row r="9" spans="1:10" ht="32.25" customHeight="1" thickTop="1" x14ac:dyDescent="0.2">
      <c r="B9" s="878" t="s">
        <v>268</v>
      </c>
      <c r="C9" s="881"/>
      <c r="D9" s="882"/>
      <c r="E9" s="882"/>
      <c r="F9" s="882"/>
      <c r="G9" s="882"/>
      <c r="H9" s="883"/>
    </row>
    <row r="10" spans="1:10" ht="32.25" customHeight="1" x14ac:dyDescent="0.2">
      <c r="B10" s="879"/>
      <c r="C10" s="884"/>
      <c r="D10" s="885"/>
      <c r="E10" s="885"/>
      <c r="F10" s="885"/>
      <c r="G10" s="885"/>
      <c r="H10" s="886"/>
    </row>
    <row r="11" spans="1:10" ht="32.25" customHeight="1" thickBot="1" x14ac:dyDescent="0.25">
      <c r="B11" s="880"/>
      <c r="C11" s="887"/>
      <c r="D11" s="888"/>
      <c r="E11" s="888"/>
      <c r="F11" s="888"/>
      <c r="G11" s="888"/>
      <c r="H11" s="889"/>
    </row>
    <row r="12" spans="1:10" ht="32.25" customHeight="1" thickTop="1" thickBot="1" x14ac:dyDescent="0.25">
      <c r="B12" s="389" t="s">
        <v>322</v>
      </c>
      <c r="C12" s="722">
        <f>入力表!N12</f>
        <v>0</v>
      </c>
      <c r="D12" s="723">
        <f>入力表!O12</f>
        <v>0</v>
      </c>
      <c r="E12" s="724" t="s">
        <v>323</v>
      </c>
      <c r="F12" s="723">
        <f>入力表!P12</f>
        <v>0</v>
      </c>
      <c r="G12" s="724" t="s">
        <v>324</v>
      </c>
      <c r="H12" s="725"/>
    </row>
    <row r="13" spans="1:10" ht="13.5" customHeight="1" x14ac:dyDescent="0.2">
      <c r="A13" s="2"/>
    </row>
    <row r="14" spans="1:10" ht="27" customHeight="1" x14ac:dyDescent="0.2">
      <c r="B14" s="6"/>
    </row>
    <row r="15" spans="1:10" ht="27" customHeight="1" x14ac:dyDescent="0.2">
      <c r="B15" s="6"/>
    </row>
    <row r="16" spans="1:10" ht="27" customHeight="1" x14ac:dyDescent="0.2">
      <c r="B16" s="6"/>
    </row>
    <row r="17" spans="2:2" ht="27" customHeight="1" x14ac:dyDescent="0.2">
      <c r="B17" s="6"/>
    </row>
    <row r="18" spans="2:2" ht="27" customHeight="1" x14ac:dyDescent="0.2">
      <c r="B18" s="6"/>
    </row>
    <row r="19" spans="2:2" ht="27" customHeight="1" x14ac:dyDescent="0.2">
      <c r="B19" s="6"/>
    </row>
    <row r="20" spans="2:2" ht="27" customHeight="1" x14ac:dyDescent="0.2">
      <c r="B20" s="6"/>
    </row>
    <row r="21" spans="2:2" ht="27" customHeight="1" x14ac:dyDescent="0.2">
      <c r="B21" s="6"/>
    </row>
    <row r="22" spans="2:2" ht="27" customHeight="1" x14ac:dyDescent="0.2">
      <c r="B22" s="6"/>
    </row>
    <row r="23" spans="2:2" ht="27" customHeight="1" x14ac:dyDescent="0.2">
      <c r="B23" s="6"/>
    </row>
    <row r="24" spans="2:2" ht="27" customHeight="1" x14ac:dyDescent="0.2">
      <c r="B24" s="6"/>
    </row>
    <row r="25" spans="2:2" ht="27" customHeight="1" x14ac:dyDescent="0.2">
      <c r="B25" s="6"/>
    </row>
    <row r="26" spans="2:2" ht="27" customHeight="1" x14ac:dyDescent="0.2">
      <c r="B26" s="6"/>
    </row>
    <row r="27" spans="2:2" ht="27" customHeight="1" x14ac:dyDescent="0.2">
      <c r="B27" s="6"/>
    </row>
    <row r="28" spans="2:2" ht="27" customHeight="1" x14ac:dyDescent="0.2">
      <c r="B28" s="6"/>
    </row>
    <row r="29" spans="2:2" ht="27" customHeight="1" x14ac:dyDescent="0.2">
      <c r="B29" s="6"/>
    </row>
    <row r="30" spans="2:2" ht="27" customHeight="1" x14ac:dyDescent="0.2">
      <c r="B30" s="6"/>
    </row>
    <row r="31" spans="2:2" ht="27" customHeight="1" x14ac:dyDescent="0.2">
      <c r="B31" s="6"/>
    </row>
    <row r="32" spans="2:2" ht="27" customHeight="1" x14ac:dyDescent="0.2">
      <c r="B32" s="6"/>
    </row>
  </sheetData>
  <mergeCells count="14">
    <mergeCell ref="B5:B6"/>
    <mergeCell ref="C5:H6"/>
    <mergeCell ref="A1:H1"/>
    <mergeCell ref="C3:D3"/>
    <mergeCell ref="F3:G3"/>
    <mergeCell ref="C4:D4"/>
    <mergeCell ref="E4:H4"/>
    <mergeCell ref="B3:B4"/>
    <mergeCell ref="B9:B11"/>
    <mergeCell ref="C9:H11"/>
    <mergeCell ref="D8:H8"/>
    <mergeCell ref="C7:D7"/>
    <mergeCell ref="F7:G7"/>
    <mergeCell ref="B7:B8"/>
  </mergeCells>
  <phoneticPr fontId="2"/>
  <pageMargins left="0.75" right="0.36" top="0.83" bottom="0.51" header="0.51200000000000001" footer="0.51200000000000001"/>
  <pageSetup paperSize="9" fitToHeight="0" orientation="portrait" horizontalDpi="300" r:id="rId1"/>
  <headerFooter alignWithMargins="0">
    <oddHeader>&amp;R&amp;10&amp;F&amp;A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showZeros="0" view="pageBreakPreview" zoomScale="90" zoomScaleNormal="100" zoomScaleSheetLayoutView="90" workbookViewId="0">
      <selection activeCell="B35" sqref="B35:C35"/>
    </sheetView>
  </sheetViews>
  <sheetFormatPr defaultColWidth="9" defaultRowHeight="13.2" x14ac:dyDescent="0.2"/>
  <cols>
    <col min="1" max="1" width="4.6640625" style="44" customWidth="1"/>
    <col min="2" max="3" width="6.6640625" style="44" customWidth="1"/>
    <col min="4" max="4" width="8.21875" style="44" customWidth="1"/>
    <col min="5" max="5" width="9.88671875" style="44" customWidth="1"/>
    <col min="6" max="6" width="27.88671875" style="44" customWidth="1"/>
    <col min="7" max="7" width="15.33203125" style="44" customWidth="1"/>
    <col min="8" max="8" width="16.21875" style="44" customWidth="1"/>
    <col min="9" max="9" width="15.88671875" style="44" customWidth="1"/>
    <col min="10" max="16384" width="9" style="44"/>
  </cols>
  <sheetData>
    <row r="1" spans="1:9" ht="27.75" customHeight="1" x14ac:dyDescent="0.2">
      <c r="A1" s="962" t="s">
        <v>471</v>
      </c>
      <c r="B1" s="963"/>
      <c r="C1" s="963"/>
      <c r="D1" s="963"/>
      <c r="E1" s="963"/>
      <c r="F1" s="963"/>
      <c r="G1" s="963"/>
      <c r="H1" s="963"/>
    </row>
    <row r="2" spans="1:9" ht="21" customHeight="1" x14ac:dyDescent="0.2">
      <c r="A2" s="964"/>
      <c r="B2" s="964"/>
      <c r="C2" s="964"/>
      <c r="D2" s="964"/>
      <c r="E2" s="964"/>
      <c r="F2" s="964"/>
      <c r="G2" s="964"/>
      <c r="H2" s="964"/>
    </row>
    <row r="3" spans="1:9" ht="45" customHeight="1" x14ac:dyDescent="0.2">
      <c r="A3" s="45">
        <v>1</v>
      </c>
      <c r="B3" s="965" t="s">
        <v>99</v>
      </c>
      <c r="C3" s="936"/>
      <c r="D3" s="966">
        <f>入力表!L6</f>
        <v>0</v>
      </c>
      <c r="E3" s="967"/>
      <c r="F3" s="967"/>
      <c r="G3" s="967"/>
      <c r="H3" s="967"/>
      <c r="I3" s="968"/>
    </row>
    <row r="4" spans="1:9" s="46" customFormat="1" ht="45" customHeight="1" thickBot="1" x14ac:dyDescent="0.25">
      <c r="A4" s="45">
        <v>2</v>
      </c>
      <c r="B4" s="965" t="s">
        <v>466</v>
      </c>
      <c r="C4" s="936"/>
      <c r="D4" s="918">
        <f>入力表!C19</f>
        <v>0</v>
      </c>
      <c r="E4" s="796"/>
      <c r="F4" s="796"/>
      <c r="G4" s="796"/>
      <c r="H4" s="796"/>
      <c r="I4" s="969"/>
    </row>
    <row r="5" spans="1:9" s="46" customFormat="1" ht="54" customHeight="1" thickTop="1" thickBot="1" x14ac:dyDescent="0.25">
      <c r="A5" s="45">
        <v>3</v>
      </c>
      <c r="B5" s="965" t="s">
        <v>0</v>
      </c>
      <c r="C5" s="936"/>
      <c r="D5" s="923"/>
      <c r="E5" s="924"/>
      <c r="F5" s="924"/>
      <c r="G5" s="924"/>
      <c r="H5" s="924"/>
      <c r="I5" s="925"/>
    </row>
    <row r="6" spans="1:9" s="46" customFormat="1" ht="22.5" customHeight="1" thickTop="1" thickBot="1" x14ac:dyDescent="0.25">
      <c r="A6" s="970">
        <v>4</v>
      </c>
      <c r="B6" s="918" t="s">
        <v>126</v>
      </c>
      <c r="C6" s="796"/>
      <c r="D6" s="954" t="s">
        <v>36</v>
      </c>
      <c r="E6" s="955"/>
      <c r="F6" s="929" t="s">
        <v>65</v>
      </c>
      <c r="G6" s="930"/>
      <c r="H6" s="348" t="s">
        <v>272</v>
      </c>
      <c r="I6" s="347" t="s">
        <v>271</v>
      </c>
    </row>
    <row r="7" spans="1:9" s="46" customFormat="1" ht="42.75" customHeight="1" thickTop="1" x14ac:dyDescent="0.2">
      <c r="A7" s="970"/>
      <c r="B7" s="929"/>
      <c r="C7" s="814"/>
      <c r="D7" s="960"/>
      <c r="E7" s="961"/>
      <c r="F7" s="981"/>
      <c r="G7" s="961"/>
      <c r="H7" s="338"/>
      <c r="I7" s="340"/>
    </row>
    <row r="8" spans="1:9" s="46" customFormat="1" ht="41.25" customHeight="1" x14ac:dyDescent="0.2">
      <c r="A8" s="970"/>
      <c r="B8" s="929"/>
      <c r="C8" s="814"/>
      <c r="D8" s="934"/>
      <c r="E8" s="935"/>
      <c r="F8" s="947"/>
      <c r="G8" s="935"/>
      <c r="H8" s="339"/>
      <c r="I8" s="341"/>
    </row>
    <row r="9" spans="1:9" s="46" customFormat="1" ht="48" customHeight="1" x14ac:dyDescent="0.2">
      <c r="A9" s="970"/>
      <c r="B9" s="929"/>
      <c r="C9" s="814"/>
      <c r="D9" s="934"/>
      <c r="E9" s="935"/>
      <c r="F9" s="947"/>
      <c r="G9" s="935"/>
      <c r="H9" s="339"/>
      <c r="I9" s="341"/>
    </row>
    <row r="10" spans="1:9" s="46" customFormat="1" ht="46.5" customHeight="1" x14ac:dyDescent="0.2">
      <c r="A10" s="970"/>
      <c r="B10" s="929"/>
      <c r="C10" s="814"/>
      <c r="D10" s="934"/>
      <c r="E10" s="935"/>
      <c r="F10" s="947"/>
      <c r="G10" s="935"/>
      <c r="H10" s="339"/>
      <c r="I10" s="341"/>
    </row>
    <row r="11" spans="1:9" s="46" customFormat="1" ht="45.75" customHeight="1" x14ac:dyDescent="0.2">
      <c r="A11" s="970"/>
      <c r="B11" s="929"/>
      <c r="C11" s="814"/>
      <c r="D11" s="934"/>
      <c r="E11" s="935"/>
      <c r="F11" s="947"/>
      <c r="G11" s="935"/>
      <c r="H11" s="339"/>
      <c r="I11" s="341"/>
    </row>
    <row r="12" spans="1:9" s="46" customFormat="1" ht="45.75" customHeight="1" x14ac:dyDescent="0.2">
      <c r="A12" s="970"/>
      <c r="B12" s="929"/>
      <c r="C12" s="814"/>
      <c r="D12" s="934"/>
      <c r="E12" s="935"/>
      <c r="F12" s="947"/>
      <c r="G12" s="935"/>
      <c r="H12" s="339"/>
      <c r="I12" s="341"/>
    </row>
    <row r="13" spans="1:9" s="46" customFormat="1" ht="45.75" customHeight="1" x14ac:dyDescent="0.2">
      <c r="A13" s="970"/>
      <c r="B13" s="929"/>
      <c r="C13" s="814"/>
      <c r="D13" s="934"/>
      <c r="E13" s="935"/>
      <c r="F13" s="947"/>
      <c r="G13" s="935"/>
      <c r="H13" s="339"/>
      <c r="I13" s="341"/>
    </row>
    <row r="14" spans="1:9" s="46" customFormat="1" ht="45.75" customHeight="1" x14ac:dyDescent="0.2">
      <c r="A14" s="970"/>
      <c r="B14" s="929"/>
      <c r="C14" s="814"/>
      <c r="D14" s="934"/>
      <c r="E14" s="935"/>
      <c r="F14" s="947"/>
      <c r="G14" s="935"/>
      <c r="H14" s="339"/>
      <c r="I14" s="341"/>
    </row>
    <row r="15" spans="1:9" s="46" customFormat="1" ht="54" customHeight="1" x14ac:dyDescent="0.2">
      <c r="A15" s="970"/>
      <c r="B15" s="929"/>
      <c r="C15" s="814"/>
      <c r="D15" s="934"/>
      <c r="E15" s="935"/>
      <c r="F15" s="947"/>
      <c r="G15" s="935"/>
      <c r="H15" s="339"/>
      <c r="I15" s="341"/>
    </row>
    <row r="16" spans="1:9" s="46" customFormat="1" ht="42.75" customHeight="1" x14ac:dyDescent="0.2">
      <c r="A16" s="970"/>
      <c r="B16" s="929"/>
      <c r="C16" s="814"/>
      <c r="D16" s="934"/>
      <c r="E16" s="935"/>
      <c r="F16" s="947"/>
      <c r="G16" s="935"/>
      <c r="H16" s="339"/>
      <c r="I16" s="341"/>
    </row>
    <row r="17" spans="1:9" s="46" customFormat="1" ht="27.75" customHeight="1" x14ac:dyDescent="0.2">
      <c r="A17" s="970"/>
      <c r="B17" s="929"/>
      <c r="C17" s="814"/>
      <c r="D17" s="978" t="s">
        <v>282</v>
      </c>
      <c r="E17" s="979"/>
      <c r="F17" s="979"/>
      <c r="G17" s="980"/>
      <c r="H17" s="940">
        <f>入力表!G19</f>
        <v>0</v>
      </c>
      <c r="I17" s="941"/>
    </row>
    <row r="18" spans="1:9" s="46" customFormat="1" ht="42.75" customHeight="1" x14ac:dyDescent="0.2">
      <c r="A18" s="970"/>
      <c r="B18" s="929"/>
      <c r="C18" s="814"/>
      <c r="D18" s="956"/>
      <c r="E18" s="957"/>
      <c r="F18" s="958" t="s">
        <v>286</v>
      </c>
      <c r="G18" s="959"/>
      <c r="H18" s="350"/>
      <c r="I18" s="346"/>
    </row>
    <row r="19" spans="1:9" s="46" customFormat="1" ht="42.75" customHeight="1" x14ac:dyDescent="0.2">
      <c r="A19" s="970"/>
      <c r="B19" s="929"/>
      <c r="C19" s="814"/>
      <c r="D19" s="934"/>
      <c r="E19" s="935"/>
      <c r="F19" s="947"/>
      <c r="G19" s="935"/>
      <c r="H19" s="549"/>
      <c r="I19" s="550"/>
    </row>
    <row r="20" spans="1:9" s="46" customFormat="1" ht="42.75" customHeight="1" x14ac:dyDescent="0.2">
      <c r="A20" s="970"/>
      <c r="B20" s="929"/>
      <c r="C20" s="814"/>
      <c r="D20" s="934"/>
      <c r="E20" s="935"/>
      <c r="F20" s="947"/>
      <c r="G20" s="935"/>
      <c r="H20" s="339"/>
      <c r="I20" s="341"/>
    </row>
    <row r="21" spans="1:9" s="46" customFormat="1" ht="42.75" customHeight="1" x14ac:dyDescent="0.2">
      <c r="A21" s="970"/>
      <c r="B21" s="929"/>
      <c r="C21" s="814"/>
      <c r="D21" s="934"/>
      <c r="E21" s="935"/>
      <c r="F21" s="947"/>
      <c r="G21" s="935"/>
      <c r="H21" s="339"/>
      <c r="I21" s="341"/>
    </row>
    <row r="22" spans="1:9" s="46" customFormat="1" ht="42.75" customHeight="1" x14ac:dyDescent="0.2">
      <c r="A22" s="970"/>
      <c r="B22" s="929"/>
      <c r="C22" s="814"/>
      <c r="D22" s="934"/>
      <c r="E22" s="935"/>
      <c r="F22" s="947"/>
      <c r="G22" s="935"/>
      <c r="H22" s="339"/>
      <c r="I22" s="341"/>
    </row>
    <row r="23" spans="1:9" s="46" customFormat="1" ht="42.75" customHeight="1" x14ac:dyDescent="0.2">
      <c r="A23" s="970"/>
      <c r="B23" s="929"/>
      <c r="C23" s="814"/>
      <c r="D23" s="934"/>
      <c r="E23" s="935"/>
      <c r="F23" s="947"/>
      <c r="G23" s="935"/>
      <c r="H23" s="339"/>
      <c r="I23" s="341"/>
    </row>
    <row r="24" spans="1:9" s="46" customFormat="1" ht="42.75" customHeight="1" x14ac:dyDescent="0.2">
      <c r="A24" s="970"/>
      <c r="B24" s="929"/>
      <c r="C24" s="814"/>
      <c r="D24" s="934"/>
      <c r="E24" s="935"/>
      <c r="F24" s="947"/>
      <c r="G24" s="935"/>
      <c r="H24" s="339"/>
      <c r="I24" s="341"/>
    </row>
    <row r="25" spans="1:9" s="46" customFormat="1" ht="43.5" customHeight="1" thickBot="1" x14ac:dyDescent="0.25">
      <c r="A25" s="970"/>
      <c r="B25" s="929"/>
      <c r="C25" s="814"/>
      <c r="D25" s="934"/>
      <c r="E25" s="935"/>
      <c r="F25" s="973"/>
      <c r="G25" s="974"/>
      <c r="H25" s="339"/>
      <c r="I25" s="341"/>
    </row>
    <row r="26" spans="1:9" s="46" customFormat="1" ht="61.5" customHeight="1" thickTop="1" x14ac:dyDescent="0.2">
      <c r="A26" s="916"/>
      <c r="B26" s="919"/>
      <c r="C26" s="816"/>
      <c r="D26" s="971" t="s">
        <v>284</v>
      </c>
      <c r="E26" s="971"/>
      <c r="F26" s="441">
        <f>SUM(H7:H16,H18)</f>
        <v>0</v>
      </c>
      <c r="G26" s="440" t="s">
        <v>285</v>
      </c>
      <c r="H26" s="972">
        <f>SUM(I7:I16,I18)</f>
        <v>0</v>
      </c>
      <c r="I26" s="972"/>
    </row>
    <row r="27" spans="1:9" s="46" customFormat="1" ht="61.5" customHeight="1" x14ac:dyDescent="0.2">
      <c r="A27" s="915">
        <v>5</v>
      </c>
      <c r="B27" s="918" t="s">
        <v>313</v>
      </c>
      <c r="C27" s="969"/>
      <c r="D27" s="948" t="s">
        <v>314</v>
      </c>
      <c r="E27" s="948"/>
      <c r="F27" s="382">
        <f>入力表!J19</f>
        <v>0</v>
      </c>
      <c r="G27" s="393"/>
      <c r="H27" s="391"/>
      <c r="I27" s="345"/>
    </row>
    <row r="28" spans="1:9" s="46" customFormat="1" ht="61.5" customHeight="1" thickBot="1" x14ac:dyDescent="0.25">
      <c r="A28" s="916"/>
      <c r="B28" s="929"/>
      <c r="C28" s="930"/>
      <c r="D28" s="942" t="s">
        <v>315</v>
      </c>
      <c r="E28" s="943"/>
      <c r="F28" s="944">
        <f>入力表!K19</f>
        <v>0</v>
      </c>
      <c r="G28" s="945"/>
      <c r="H28" s="945"/>
      <c r="I28" s="946"/>
    </row>
    <row r="29" spans="1:9" s="46" customFormat="1" ht="112.5" customHeight="1" thickTop="1" thickBot="1" x14ac:dyDescent="0.25">
      <c r="A29" s="45">
        <v>6</v>
      </c>
      <c r="B29" s="921" t="s">
        <v>273</v>
      </c>
      <c r="C29" s="936"/>
      <c r="D29" s="349">
        <f>入力表!H19</f>
        <v>0</v>
      </c>
      <c r="E29" s="390" t="s">
        <v>306</v>
      </c>
      <c r="F29" s="937"/>
      <c r="G29" s="938"/>
      <c r="H29" s="938"/>
      <c r="I29" s="939"/>
    </row>
    <row r="30" spans="1:9" s="46" customFormat="1" ht="96" customHeight="1" thickTop="1" thickBot="1" x14ac:dyDescent="0.25">
      <c r="A30" s="45">
        <v>7</v>
      </c>
      <c r="B30" s="921" t="s">
        <v>121</v>
      </c>
      <c r="C30" s="928"/>
      <c r="D30" s="931" t="s">
        <v>122</v>
      </c>
      <c r="E30" s="932"/>
      <c r="F30" s="932"/>
      <c r="G30" s="932"/>
      <c r="H30" s="932"/>
      <c r="I30" s="933"/>
    </row>
    <row r="31" spans="1:9" s="46" customFormat="1" ht="48.75" customHeight="1" thickTop="1" thickBot="1" x14ac:dyDescent="0.25">
      <c r="A31" s="45">
        <v>8</v>
      </c>
      <c r="B31" s="921" t="s">
        <v>290</v>
      </c>
      <c r="C31" s="936"/>
      <c r="D31" s="975">
        <f>入力表!L19</f>
        <v>0</v>
      </c>
      <c r="E31" s="976"/>
      <c r="F31" s="975"/>
      <c r="G31" s="977"/>
      <c r="H31" s="977"/>
      <c r="I31" s="976"/>
    </row>
    <row r="32" spans="1:9" ht="75" customHeight="1" thickTop="1" thickBot="1" x14ac:dyDescent="0.25">
      <c r="A32" s="45">
        <v>9</v>
      </c>
      <c r="B32" s="921" t="s">
        <v>123</v>
      </c>
      <c r="C32" s="922"/>
      <c r="D32" s="949"/>
      <c r="E32" s="950"/>
      <c r="F32" s="950"/>
      <c r="G32" s="950"/>
      <c r="H32" s="950"/>
      <c r="I32" s="951"/>
    </row>
    <row r="33" spans="1:9" ht="64.5" customHeight="1" thickTop="1" x14ac:dyDescent="0.2">
      <c r="A33" s="915">
        <v>10</v>
      </c>
      <c r="B33" s="918" t="s">
        <v>127</v>
      </c>
      <c r="C33" s="796"/>
      <c r="D33" s="917" t="s">
        <v>18</v>
      </c>
      <c r="E33" s="917"/>
      <c r="F33" s="315">
        <f>入力表!M19</f>
        <v>0</v>
      </c>
      <c r="G33" s="315" t="s">
        <v>128</v>
      </c>
      <c r="H33" s="952">
        <f>入力表!N19</f>
        <v>0</v>
      </c>
      <c r="I33" s="953"/>
    </row>
    <row r="34" spans="1:9" ht="54.75" customHeight="1" thickBot="1" x14ac:dyDescent="0.25">
      <c r="A34" s="916"/>
      <c r="B34" s="919"/>
      <c r="C34" s="816"/>
      <c r="D34" s="920" t="s">
        <v>21</v>
      </c>
      <c r="E34" s="920"/>
      <c r="F34" s="303">
        <f>入力表!O19</f>
        <v>0</v>
      </c>
      <c r="G34" s="303" t="s">
        <v>19</v>
      </c>
      <c r="H34" s="926">
        <f>入力表!P19</f>
        <v>0</v>
      </c>
      <c r="I34" s="927"/>
    </row>
    <row r="35" spans="1:9" ht="164.25" customHeight="1" thickTop="1" thickBot="1" x14ac:dyDescent="0.25">
      <c r="A35" s="45">
        <v>11</v>
      </c>
      <c r="B35" s="921" t="s">
        <v>475</v>
      </c>
      <c r="C35" s="922"/>
      <c r="D35" s="923"/>
      <c r="E35" s="924"/>
      <c r="F35" s="924"/>
      <c r="G35" s="924"/>
      <c r="H35" s="924"/>
      <c r="I35" s="925"/>
    </row>
    <row r="36" spans="1:9" ht="7.5" customHeight="1" thickTop="1" x14ac:dyDescent="0.2"/>
    <row r="37" spans="1:9" ht="15.9" customHeight="1" x14ac:dyDescent="0.2">
      <c r="A37" s="46"/>
      <c r="B37" s="47"/>
    </row>
    <row r="38" spans="1:9" ht="15.9" customHeight="1" x14ac:dyDescent="0.2">
      <c r="B38" s="47"/>
    </row>
    <row r="39" spans="1:9" ht="15.9" customHeight="1" x14ac:dyDescent="0.2">
      <c r="B39" s="48"/>
      <c r="C39" s="48"/>
      <c r="D39" s="48"/>
      <c r="E39" s="48"/>
      <c r="F39" s="48"/>
    </row>
    <row r="40" spans="1:9" ht="15.9" customHeight="1" x14ac:dyDescent="0.2">
      <c r="B40" s="48"/>
      <c r="C40" s="48"/>
      <c r="D40" s="48"/>
      <c r="E40" s="48"/>
      <c r="F40" s="48"/>
    </row>
    <row r="41" spans="1:9" ht="15.9" customHeight="1" x14ac:dyDescent="0.2">
      <c r="B41" s="48"/>
      <c r="C41" s="48"/>
      <c r="D41" s="48"/>
      <c r="E41" s="48"/>
      <c r="F41" s="48"/>
    </row>
    <row r="42" spans="1:9" ht="15.9" customHeight="1" x14ac:dyDescent="0.2">
      <c r="B42" s="48"/>
      <c r="C42" s="48"/>
      <c r="D42" s="48"/>
      <c r="E42" s="48"/>
      <c r="F42" s="48"/>
      <c r="G42" s="49"/>
    </row>
    <row r="43" spans="1:9" ht="15.9" customHeight="1" x14ac:dyDescent="0.2">
      <c r="D43" s="49"/>
      <c r="E43" s="49"/>
      <c r="F43" s="49"/>
      <c r="G43" s="49"/>
    </row>
    <row r="44" spans="1:9" ht="15.9" customHeight="1" x14ac:dyDescent="0.2"/>
    <row r="45" spans="1:9" ht="15.9" customHeight="1" x14ac:dyDescent="0.2"/>
    <row r="46" spans="1:9" ht="15.9" customHeight="1" x14ac:dyDescent="0.2"/>
    <row r="47" spans="1:9" ht="15.9" customHeight="1" x14ac:dyDescent="0.2"/>
    <row r="48" spans="1:9" ht="15.9" customHeight="1" x14ac:dyDescent="0.2"/>
    <row r="49" ht="15.9" customHeight="1" x14ac:dyDescent="0.2"/>
  </sheetData>
  <mergeCells count="74">
    <mergeCell ref="A27:A28"/>
    <mergeCell ref="D31:E31"/>
    <mergeCell ref="F31:I31"/>
    <mergeCell ref="B5:C5"/>
    <mergeCell ref="D5:I5"/>
    <mergeCell ref="D17:G17"/>
    <mergeCell ref="D19:E19"/>
    <mergeCell ref="F19:G19"/>
    <mergeCell ref="D13:E13"/>
    <mergeCell ref="D14:E14"/>
    <mergeCell ref="F13:G13"/>
    <mergeCell ref="F14:G14"/>
    <mergeCell ref="D16:E16"/>
    <mergeCell ref="F7:G7"/>
    <mergeCell ref="F8:G8"/>
    <mergeCell ref="B27:C28"/>
    <mergeCell ref="A6:A26"/>
    <mergeCell ref="B6:C26"/>
    <mergeCell ref="D26:E26"/>
    <mergeCell ref="H26:I26"/>
    <mergeCell ref="D20:E20"/>
    <mergeCell ref="D21:E21"/>
    <mergeCell ref="D22:E22"/>
    <mergeCell ref="D24:E24"/>
    <mergeCell ref="D25:E25"/>
    <mergeCell ref="F20:G20"/>
    <mergeCell ref="F21:G21"/>
    <mergeCell ref="F22:G22"/>
    <mergeCell ref="F24:G24"/>
    <mergeCell ref="F25:G25"/>
    <mergeCell ref="D23:E23"/>
    <mergeCell ref="A1:H1"/>
    <mergeCell ref="A2:H2"/>
    <mergeCell ref="B3:C3"/>
    <mergeCell ref="B4:C4"/>
    <mergeCell ref="D3:I3"/>
    <mergeCell ref="D4:I4"/>
    <mergeCell ref="B32:C32"/>
    <mergeCell ref="B31:C31"/>
    <mergeCell ref="D32:I32"/>
    <mergeCell ref="H33:I33"/>
    <mergeCell ref="D6:E6"/>
    <mergeCell ref="F16:G16"/>
    <mergeCell ref="D18:E18"/>
    <mergeCell ref="F18:G18"/>
    <mergeCell ref="D7:E7"/>
    <mergeCell ref="D8:E8"/>
    <mergeCell ref="D9:E9"/>
    <mergeCell ref="F9:G9"/>
    <mergeCell ref="F10:G10"/>
    <mergeCell ref="F11:G11"/>
    <mergeCell ref="F12:G12"/>
    <mergeCell ref="F15:G15"/>
    <mergeCell ref="B30:C30"/>
    <mergeCell ref="F6:G6"/>
    <mergeCell ref="D30:I30"/>
    <mergeCell ref="D10:E10"/>
    <mergeCell ref="D11:E11"/>
    <mergeCell ref="D12:E12"/>
    <mergeCell ref="D15:E15"/>
    <mergeCell ref="B29:C29"/>
    <mergeCell ref="F29:I29"/>
    <mergeCell ref="H17:I17"/>
    <mergeCell ref="D28:E28"/>
    <mergeCell ref="F28:I28"/>
    <mergeCell ref="F23:G23"/>
    <mergeCell ref="D27:E27"/>
    <mergeCell ref="A33:A34"/>
    <mergeCell ref="D33:E33"/>
    <mergeCell ref="B33:C34"/>
    <mergeCell ref="D34:E34"/>
    <mergeCell ref="B35:C35"/>
    <mergeCell ref="D35:I35"/>
    <mergeCell ref="H34:I34"/>
  </mergeCells>
  <phoneticPr fontId="2"/>
  <printOptions horizontalCentered="1"/>
  <pageMargins left="0.78740157480314965" right="0.19685039370078741" top="0.39370078740157483" bottom="0.39370078740157483" header="0.19685039370078741" footer="0.19685039370078741"/>
  <pageSetup paperSize="9" scale="74" firstPageNumber="2" fitToHeight="2" orientation="portrait" useFirstPageNumber="1" r:id="rId1"/>
  <headerFooter alignWithMargins="0">
    <oddHeader>&amp;R&amp;F</oddHeader>
  </headerFooter>
  <rowBreaks count="1" manualBreakCount="1">
    <brk id="26" max="8"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showZeros="0" view="pageBreakPreview" zoomScale="90" zoomScaleNormal="100" zoomScaleSheetLayoutView="90" workbookViewId="0">
      <selection activeCell="D35" sqref="D35:I35"/>
    </sheetView>
  </sheetViews>
  <sheetFormatPr defaultColWidth="9" defaultRowHeight="13.2" x14ac:dyDescent="0.2"/>
  <cols>
    <col min="1" max="1" width="4.6640625" style="44" customWidth="1"/>
    <col min="2" max="3" width="6.6640625" style="44" customWidth="1"/>
    <col min="4" max="4" width="8.21875" style="44" customWidth="1"/>
    <col min="5" max="5" width="9.88671875" style="44" customWidth="1"/>
    <col min="6" max="6" width="27.88671875" style="44" customWidth="1"/>
    <col min="7" max="7" width="15.33203125" style="44" customWidth="1"/>
    <col min="8" max="8" width="16.21875" style="44" customWidth="1"/>
    <col min="9" max="9" width="15.88671875" style="44" customWidth="1"/>
    <col min="10" max="16384" width="9" style="44"/>
  </cols>
  <sheetData>
    <row r="1" spans="1:9" ht="27.75" customHeight="1" x14ac:dyDescent="0.2">
      <c r="A1" s="962" t="s">
        <v>471</v>
      </c>
      <c r="B1" s="963"/>
      <c r="C1" s="963"/>
      <c r="D1" s="963"/>
      <c r="E1" s="963"/>
      <c r="F1" s="963"/>
      <c r="G1" s="963"/>
      <c r="H1" s="963"/>
    </row>
    <row r="2" spans="1:9" ht="21" customHeight="1" x14ac:dyDescent="0.2">
      <c r="A2" s="964"/>
      <c r="B2" s="964"/>
      <c r="C2" s="964"/>
      <c r="D2" s="964"/>
      <c r="E2" s="964"/>
      <c r="F2" s="964"/>
      <c r="G2" s="964"/>
      <c r="H2" s="964"/>
    </row>
    <row r="3" spans="1:9" ht="45" customHeight="1" x14ac:dyDescent="0.2">
      <c r="A3" s="45">
        <v>1</v>
      </c>
      <c r="B3" s="965" t="s">
        <v>99</v>
      </c>
      <c r="C3" s="936"/>
      <c r="D3" s="966">
        <f>入力表!L6</f>
        <v>0</v>
      </c>
      <c r="E3" s="967"/>
      <c r="F3" s="967"/>
      <c r="G3" s="967"/>
      <c r="H3" s="967"/>
      <c r="I3" s="968"/>
    </row>
    <row r="4" spans="1:9" s="46" customFormat="1" ht="45" customHeight="1" thickBot="1" x14ac:dyDescent="0.25">
      <c r="A4" s="45">
        <v>2</v>
      </c>
      <c r="B4" s="965" t="s">
        <v>466</v>
      </c>
      <c r="C4" s="936"/>
      <c r="D4" s="918">
        <f>入力表!B26</f>
        <v>0</v>
      </c>
      <c r="E4" s="796"/>
      <c r="F4" s="796"/>
      <c r="G4" s="796"/>
      <c r="H4" s="796"/>
      <c r="I4" s="969"/>
    </row>
    <row r="5" spans="1:9" s="46" customFormat="1" ht="54" customHeight="1" thickTop="1" thickBot="1" x14ac:dyDescent="0.25">
      <c r="A5" s="45">
        <v>3</v>
      </c>
      <c r="B5" s="965" t="s">
        <v>0</v>
      </c>
      <c r="C5" s="936"/>
      <c r="D5" s="923"/>
      <c r="E5" s="924"/>
      <c r="F5" s="924"/>
      <c r="G5" s="924"/>
      <c r="H5" s="924"/>
      <c r="I5" s="925"/>
    </row>
    <row r="6" spans="1:9" s="46" customFormat="1" ht="22.5" customHeight="1" thickTop="1" thickBot="1" x14ac:dyDescent="0.25">
      <c r="A6" s="970">
        <v>4</v>
      </c>
      <c r="B6" s="918" t="s">
        <v>126</v>
      </c>
      <c r="C6" s="796"/>
      <c r="D6" s="954" t="s">
        <v>36</v>
      </c>
      <c r="E6" s="955"/>
      <c r="F6" s="929" t="s">
        <v>65</v>
      </c>
      <c r="G6" s="930"/>
      <c r="H6" s="348" t="s">
        <v>272</v>
      </c>
      <c r="I6" s="347" t="s">
        <v>271</v>
      </c>
    </row>
    <row r="7" spans="1:9" s="46" customFormat="1" ht="42.75" customHeight="1" thickTop="1" x14ac:dyDescent="0.2">
      <c r="A7" s="970"/>
      <c r="B7" s="929"/>
      <c r="C7" s="814"/>
      <c r="D7" s="960"/>
      <c r="E7" s="961"/>
      <c r="F7" s="981"/>
      <c r="G7" s="961"/>
      <c r="H7" s="338"/>
      <c r="I7" s="340"/>
    </row>
    <row r="8" spans="1:9" s="46" customFormat="1" ht="41.25" customHeight="1" x14ac:dyDescent="0.2">
      <c r="A8" s="970"/>
      <c r="B8" s="929"/>
      <c r="C8" s="814"/>
      <c r="D8" s="934"/>
      <c r="E8" s="935"/>
      <c r="F8" s="947"/>
      <c r="G8" s="935"/>
      <c r="H8" s="339"/>
      <c r="I8" s="341"/>
    </row>
    <row r="9" spans="1:9" s="46" customFormat="1" ht="48" customHeight="1" x14ac:dyDescent="0.2">
      <c r="A9" s="970"/>
      <c r="B9" s="929"/>
      <c r="C9" s="814"/>
      <c r="D9" s="934"/>
      <c r="E9" s="935"/>
      <c r="F9" s="947"/>
      <c r="G9" s="935"/>
      <c r="H9" s="339"/>
      <c r="I9" s="341"/>
    </row>
    <row r="10" spans="1:9" s="46" customFormat="1" ht="46.5" customHeight="1" x14ac:dyDescent="0.2">
      <c r="A10" s="970"/>
      <c r="B10" s="929"/>
      <c r="C10" s="814"/>
      <c r="D10" s="934"/>
      <c r="E10" s="935"/>
      <c r="F10" s="947"/>
      <c r="G10" s="935"/>
      <c r="H10" s="339"/>
      <c r="I10" s="341"/>
    </row>
    <row r="11" spans="1:9" s="46" customFormat="1" ht="45.75" customHeight="1" x14ac:dyDescent="0.2">
      <c r="A11" s="970"/>
      <c r="B11" s="929"/>
      <c r="C11" s="814"/>
      <c r="D11" s="934"/>
      <c r="E11" s="935"/>
      <c r="F11" s="947"/>
      <c r="G11" s="935"/>
      <c r="H11" s="339"/>
      <c r="I11" s="341"/>
    </row>
    <row r="12" spans="1:9" s="46" customFormat="1" ht="45.75" customHeight="1" x14ac:dyDescent="0.2">
      <c r="A12" s="970"/>
      <c r="B12" s="929"/>
      <c r="C12" s="814"/>
      <c r="D12" s="934"/>
      <c r="E12" s="935"/>
      <c r="F12" s="947"/>
      <c r="G12" s="935"/>
      <c r="H12" s="339"/>
      <c r="I12" s="341"/>
    </row>
    <row r="13" spans="1:9" s="46" customFormat="1" ht="45.75" customHeight="1" x14ac:dyDescent="0.2">
      <c r="A13" s="970"/>
      <c r="B13" s="929"/>
      <c r="C13" s="814"/>
      <c r="D13" s="934"/>
      <c r="E13" s="935"/>
      <c r="F13" s="947"/>
      <c r="G13" s="935"/>
      <c r="H13" s="339"/>
      <c r="I13" s="341"/>
    </row>
    <row r="14" spans="1:9" s="46" customFormat="1" ht="45.75" customHeight="1" x14ac:dyDescent="0.2">
      <c r="A14" s="970"/>
      <c r="B14" s="929"/>
      <c r="C14" s="814"/>
      <c r="D14" s="934"/>
      <c r="E14" s="935"/>
      <c r="F14" s="947"/>
      <c r="G14" s="935"/>
      <c r="H14" s="339"/>
      <c r="I14" s="341"/>
    </row>
    <row r="15" spans="1:9" s="46" customFormat="1" ht="54" customHeight="1" x14ac:dyDescent="0.2">
      <c r="A15" s="970"/>
      <c r="B15" s="929"/>
      <c r="C15" s="814"/>
      <c r="D15" s="934"/>
      <c r="E15" s="935"/>
      <c r="F15" s="947"/>
      <c r="G15" s="935"/>
      <c r="H15" s="339"/>
      <c r="I15" s="341"/>
    </row>
    <row r="16" spans="1:9" s="46" customFormat="1" ht="42.75" customHeight="1" x14ac:dyDescent="0.2">
      <c r="A16" s="970"/>
      <c r="B16" s="929"/>
      <c r="C16" s="814"/>
      <c r="D16" s="934"/>
      <c r="E16" s="935"/>
      <c r="F16" s="947"/>
      <c r="G16" s="935"/>
      <c r="H16" s="339"/>
      <c r="I16" s="341"/>
    </row>
    <row r="17" spans="1:9" s="46" customFormat="1" ht="27.75" customHeight="1" x14ac:dyDescent="0.2">
      <c r="A17" s="970"/>
      <c r="B17" s="929"/>
      <c r="C17" s="814"/>
      <c r="D17" s="978" t="s">
        <v>282</v>
      </c>
      <c r="E17" s="979"/>
      <c r="F17" s="979"/>
      <c r="G17" s="980"/>
      <c r="H17" s="940">
        <f>入力表!G19</f>
        <v>0</v>
      </c>
      <c r="I17" s="941"/>
    </row>
    <row r="18" spans="1:9" s="46" customFormat="1" ht="42.75" customHeight="1" x14ac:dyDescent="0.2">
      <c r="A18" s="970"/>
      <c r="B18" s="929"/>
      <c r="C18" s="814"/>
      <c r="D18" s="956"/>
      <c r="E18" s="957"/>
      <c r="F18" s="958" t="s">
        <v>286</v>
      </c>
      <c r="G18" s="959"/>
      <c r="H18" s="350"/>
      <c r="I18" s="346"/>
    </row>
    <row r="19" spans="1:9" s="46" customFormat="1" ht="42.75" customHeight="1" x14ac:dyDescent="0.2">
      <c r="A19" s="970"/>
      <c r="B19" s="929"/>
      <c r="C19" s="814"/>
      <c r="D19" s="934"/>
      <c r="E19" s="935"/>
      <c r="F19" s="947"/>
      <c r="G19" s="935"/>
      <c r="H19" s="549"/>
      <c r="I19" s="550"/>
    </row>
    <row r="20" spans="1:9" s="46" customFormat="1" ht="42.75" customHeight="1" x14ac:dyDescent="0.2">
      <c r="A20" s="970"/>
      <c r="B20" s="929"/>
      <c r="C20" s="814"/>
      <c r="D20" s="934"/>
      <c r="E20" s="935"/>
      <c r="F20" s="947"/>
      <c r="G20" s="935"/>
      <c r="H20" s="339"/>
      <c r="I20" s="341"/>
    </row>
    <row r="21" spans="1:9" s="46" customFormat="1" ht="42.75" customHeight="1" x14ac:dyDescent="0.2">
      <c r="A21" s="970"/>
      <c r="B21" s="929"/>
      <c r="C21" s="814"/>
      <c r="D21" s="934"/>
      <c r="E21" s="935"/>
      <c r="F21" s="947"/>
      <c r="G21" s="935"/>
      <c r="H21" s="339"/>
      <c r="I21" s="341"/>
    </row>
    <row r="22" spans="1:9" s="46" customFormat="1" ht="42.75" customHeight="1" x14ac:dyDescent="0.2">
      <c r="A22" s="970"/>
      <c r="B22" s="929"/>
      <c r="C22" s="814"/>
      <c r="D22" s="934"/>
      <c r="E22" s="935"/>
      <c r="F22" s="947"/>
      <c r="G22" s="935"/>
      <c r="H22" s="339"/>
      <c r="I22" s="341"/>
    </row>
    <row r="23" spans="1:9" s="46" customFormat="1" ht="42.75" customHeight="1" x14ac:dyDescent="0.2">
      <c r="A23" s="970"/>
      <c r="B23" s="929"/>
      <c r="C23" s="814"/>
      <c r="D23" s="934"/>
      <c r="E23" s="935"/>
      <c r="F23" s="947"/>
      <c r="G23" s="935"/>
      <c r="H23" s="339"/>
      <c r="I23" s="341"/>
    </row>
    <row r="24" spans="1:9" s="46" customFormat="1" ht="42.75" customHeight="1" x14ac:dyDescent="0.2">
      <c r="A24" s="970"/>
      <c r="B24" s="929"/>
      <c r="C24" s="814"/>
      <c r="D24" s="934"/>
      <c r="E24" s="935"/>
      <c r="F24" s="947"/>
      <c r="G24" s="935"/>
      <c r="H24" s="339"/>
      <c r="I24" s="341"/>
    </row>
    <row r="25" spans="1:9" s="46" customFormat="1" ht="43.5" customHeight="1" thickBot="1" x14ac:dyDescent="0.25">
      <c r="A25" s="970"/>
      <c r="B25" s="929"/>
      <c r="C25" s="814"/>
      <c r="D25" s="934"/>
      <c r="E25" s="935"/>
      <c r="F25" s="973"/>
      <c r="G25" s="974"/>
      <c r="H25" s="339"/>
      <c r="I25" s="341"/>
    </row>
    <row r="26" spans="1:9" s="46" customFormat="1" ht="61.5" customHeight="1" thickTop="1" x14ac:dyDescent="0.2">
      <c r="A26" s="916"/>
      <c r="B26" s="919"/>
      <c r="C26" s="816"/>
      <c r="D26" s="971" t="s">
        <v>284</v>
      </c>
      <c r="E26" s="971"/>
      <c r="F26" s="441">
        <f>SUM(H7:H16,H18)</f>
        <v>0</v>
      </c>
      <c r="G26" s="440" t="s">
        <v>285</v>
      </c>
      <c r="H26" s="972">
        <f>SUM(I7:I16,I18)</f>
        <v>0</v>
      </c>
      <c r="I26" s="972"/>
    </row>
    <row r="27" spans="1:9" s="46" customFormat="1" ht="61.5" customHeight="1" x14ac:dyDescent="0.2">
      <c r="A27" s="915"/>
      <c r="B27" s="918" t="s">
        <v>313</v>
      </c>
      <c r="C27" s="969"/>
      <c r="D27" s="948" t="s">
        <v>314</v>
      </c>
      <c r="E27" s="948"/>
      <c r="F27" s="382">
        <f>入力表!I26</f>
        <v>0</v>
      </c>
      <c r="G27" s="392"/>
      <c r="H27" s="391"/>
      <c r="I27" s="345"/>
    </row>
    <row r="28" spans="1:9" s="46" customFormat="1" ht="61.5" customHeight="1" thickBot="1" x14ac:dyDescent="0.25">
      <c r="A28" s="916"/>
      <c r="B28" s="929"/>
      <c r="C28" s="930"/>
      <c r="D28" s="942" t="s">
        <v>315</v>
      </c>
      <c r="E28" s="982"/>
      <c r="F28" s="984">
        <f>入力表!J26</f>
        <v>0</v>
      </c>
      <c r="G28" s="985"/>
      <c r="H28" s="985"/>
      <c r="I28" s="986"/>
    </row>
    <row r="29" spans="1:9" s="46" customFormat="1" ht="112.5" customHeight="1" thickTop="1" thickBot="1" x14ac:dyDescent="0.25">
      <c r="A29" s="45">
        <v>5</v>
      </c>
      <c r="B29" s="921" t="s">
        <v>273</v>
      </c>
      <c r="C29" s="936"/>
      <c r="D29" s="349">
        <f>入力表!H19</f>
        <v>0</v>
      </c>
      <c r="E29" s="390" t="s">
        <v>306</v>
      </c>
      <c r="F29" s="983"/>
      <c r="G29" s="938"/>
      <c r="H29" s="938"/>
      <c r="I29" s="939"/>
    </row>
    <row r="30" spans="1:9" s="46" customFormat="1" ht="96" customHeight="1" thickTop="1" thickBot="1" x14ac:dyDescent="0.25">
      <c r="A30" s="45">
        <v>6</v>
      </c>
      <c r="B30" s="921" t="s">
        <v>121</v>
      </c>
      <c r="C30" s="928"/>
      <c r="D30" s="931" t="s">
        <v>122</v>
      </c>
      <c r="E30" s="932"/>
      <c r="F30" s="932"/>
      <c r="G30" s="932"/>
      <c r="H30" s="932"/>
      <c r="I30" s="933"/>
    </row>
    <row r="31" spans="1:9" s="46" customFormat="1" ht="48.75" customHeight="1" thickTop="1" thickBot="1" x14ac:dyDescent="0.25">
      <c r="A31" s="45">
        <v>7</v>
      </c>
      <c r="B31" s="921" t="s">
        <v>290</v>
      </c>
      <c r="C31" s="936"/>
      <c r="D31" s="975">
        <f>入力表!K26</f>
        <v>0</v>
      </c>
      <c r="E31" s="976"/>
      <c r="F31" s="975"/>
      <c r="G31" s="977"/>
      <c r="H31" s="977"/>
      <c r="I31" s="987"/>
    </row>
    <row r="32" spans="1:9" ht="75" customHeight="1" thickTop="1" thickBot="1" x14ac:dyDescent="0.25">
      <c r="A32" s="45">
        <v>8</v>
      </c>
      <c r="B32" s="921" t="s">
        <v>123</v>
      </c>
      <c r="C32" s="922"/>
      <c r="D32" s="949"/>
      <c r="E32" s="950"/>
      <c r="F32" s="950"/>
      <c r="G32" s="950"/>
      <c r="H32" s="950"/>
      <c r="I32" s="951"/>
    </row>
    <row r="33" spans="1:9" ht="64.5" customHeight="1" thickTop="1" x14ac:dyDescent="0.2">
      <c r="A33" s="915">
        <v>9</v>
      </c>
      <c r="B33" s="918" t="s">
        <v>127</v>
      </c>
      <c r="C33" s="796"/>
      <c r="D33" s="917" t="s">
        <v>18</v>
      </c>
      <c r="E33" s="917"/>
      <c r="F33" s="315">
        <f>入力表!L26</f>
        <v>0</v>
      </c>
      <c r="G33" s="315" t="s">
        <v>128</v>
      </c>
      <c r="H33" s="952">
        <f>入力表!M26</f>
        <v>0</v>
      </c>
      <c r="I33" s="953"/>
    </row>
    <row r="34" spans="1:9" ht="54.75" customHeight="1" thickBot="1" x14ac:dyDescent="0.25">
      <c r="A34" s="916"/>
      <c r="B34" s="919"/>
      <c r="C34" s="816"/>
      <c r="D34" s="920" t="s">
        <v>21</v>
      </c>
      <c r="E34" s="920"/>
      <c r="F34" s="303">
        <f>入力表!N26</f>
        <v>0</v>
      </c>
      <c r="G34" s="303" t="s">
        <v>19</v>
      </c>
      <c r="H34" s="926">
        <f>入力表!O26</f>
        <v>0</v>
      </c>
      <c r="I34" s="927"/>
    </row>
    <row r="35" spans="1:9" ht="150" customHeight="1" thickTop="1" thickBot="1" x14ac:dyDescent="0.25">
      <c r="A35" s="45">
        <v>11</v>
      </c>
      <c r="B35" s="921" t="s">
        <v>475</v>
      </c>
      <c r="C35" s="922"/>
      <c r="D35" s="923"/>
      <c r="E35" s="924"/>
      <c r="F35" s="924"/>
      <c r="G35" s="924"/>
      <c r="H35" s="924"/>
      <c r="I35" s="925"/>
    </row>
    <row r="36" spans="1:9" ht="7.5" customHeight="1" thickTop="1" x14ac:dyDescent="0.2"/>
    <row r="37" spans="1:9" ht="15.9" customHeight="1" x14ac:dyDescent="0.2">
      <c r="A37" s="46"/>
      <c r="B37" s="47"/>
    </row>
    <row r="38" spans="1:9" ht="15.9" customHeight="1" x14ac:dyDescent="0.2">
      <c r="B38" s="47"/>
    </row>
    <row r="39" spans="1:9" ht="15.9" customHeight="1" x14ac:dyDescent="0.2">
      <c r="B39" s="48"/>
      <c r="C39" s="48"/>
      <c r="D39" s="48"/>
      <c r="E39" s="48"/>
      <c r="F39" s="48"/>
    </row>
    <row r="40" spans="1:9" ht="15.9" customHeight="1" x14ac:dyDescent="0.2">
      <c r="B40" s="48"/>
      <c r="C40" s="48"/>
      <c r="D40" s="48"/>
      <c r="E40" s="48"/>
      <c r="F40" s="48"/>
    </row>
    <row r="41" spans="1:9" ht="15.9" customHeight="1" x14ac:dyDescent="0.2">
      <c r="B41" s="48"/>
      <c r="C41" s="48"/>
      <c r="D41" s="48"/>
      <c r="E41" s="48"/>
      <c r="F41" s="48"/>
    </row>
    <row r="42" spans="1:9" ht="15.9" customHeight="1" x14ac:dyDescent="0.2">
      <c r="B42" s="48"/>
      <c r="C42" s="48"/>
      <c r="D42" s="48"/>
      <c r="E42" s="48"/>
      <c r="F42" s="48"/>
      <c r="G42" s="49"/>
    </row>
    <row r="43" spans="1:9" ht="15.9" customHeight="1" x14ac:dyDescent="0.2">
      <c r="D43" s="49"/>
      <c r="E43" s="49"/>
      <c r="F43" s="49"/>
      <c r="G43" s="49"/>
    </row>
    <row r="44" spans="1:9" ht="15.9" customHeight="1" x14ac:dyDescent="0.2"/>
    <row r="45" spans="1:9" ht="15.9" customHeight="1" x14ac:dyDescent="0.2"/>
    <row r="46" spans="1:9" ht="15.9" customHeight="1" x14ac:dyDescent="0.2"/>
    <row r="47" spans="1:9" ht="15.9" customHeight="1" x14ac:dyDescent="0.2"/>
    <row r="48" spans="1:9" ht="15.9" customHeight="1" x14ac:dyDescent="0.2"/>
    <row r="49" ht="15.9" customHeight="1" x14ac:dyDescent="0.2"/>
  </sheetData>
  <mergeCells count="74">
    <mergeCell ref="H34:I34"/>
    <mergeCell ref="B35:C35"/>
    <mergeCell ref="D35:I35"/>
    <mergeCell ref="A27:A28"/>
    <mergeCell ref="F28:I28"/>
    <mergeCell ref="B31:C31"/>
    <mergeCell ref="D31:E31"/>
    <mergeCell ref="F31:I31"/>
    <mergeCell ref="B32:C32"/>
    <mergeCell ref="D32:I32"/>
    <mergeCell ref="A33:A34"/>
    <mergeCell ref="B33:C34"/>
    <mergeCell ref="D33:E33"/>
    <mergeCell ref="H33:I33"/>
    <mergeCell ref="D34:E34"/>
    <mergeCell ref="B27:C28"/>
    <mergeCell ref="D27:E27"/>
    <mergeCell ref="D28:E28"/>
    <mergeCell ref="B29:C29"/>
    <mergeCell ref="F29:I29"/>
    <mergeCell ref="B30:C30"/>
    <mergeCell ref="D30:I30"/>
    <mergeCell ref="H26:I26"/>
    <mergeCell ref="D21:E21"/>
    <mergeCell ref="F21:G21"/>
    <mergeCell ref="D22:E22"/>
    <mergeCell ref="F22:G22"/>
    <mergeCell ref="D23:E23"/>
    <mergeCell ref="F23:G23"/>
    <mergeCell ref="D24:E24"/>
    <mergeCell ref="F24:G24"/>
    <mergeCell ref="D25:E25"/>
    <mergeCell ref="F25:G25"/>
    <mergeCell ref="D26:E26"/>
    <mergeCell ref="D18:E18"/>
    <mergeCell ref="F18:G18"/>
    <mergeCell ref="D19:E19"/>
    <mergeCell ref="F19:G19"/>
    <mergeCell ref="D20:E20"/>
    <mergeCell ref="F20:G20"/>
    <mergeCell ref="H17:I17"/>
    <mergeCell ref="D12:E12"/>
    <mergeCell ref="F12:G12"/>
    <mergeCell ref="D13:E13"/>
    <mergeCell ref="F13:G13"/>
    <mergeCell ref="D14:E14"/>
    <mergeCell ref="F14:G14"/>
    <mergeCell ref="D15:E15"/>
    <mergeCell ref="F15:G15"/>
    <mergeCell ref="D16:E16"/>
    <mergeCell ref="F16:G16"/>
    <mergeCell ref="D17:G17"/>
    <mergeCell ref="B5:C5"/>
    <mergeCell ref="D5:I5"/>
    <mergeCell ref="A6:A26"/>
    <mergeCell ref="B6:C26"/>
    <mergeCell ref="D6:E6"/>
    <mergeCell ref="F6:G6"/>
    <mergeCell ref="D7:E7"/>
    <mergeCell ref="F7:G7"/>
    <mergeCell ref="D8:E8"/>
    <mergeCell ref="F8:G8"/>
    <mergeCell ref="D9:E9"/>
    <mergeCell ref="F9:G9"/>
    <mergeCell ref="D10:E10"/>
    <mergeCell ref="F10:G10"/>
    <mergeCell ref="D11:E11"/>
    <mergeCell ref="F11:G11"/>
    <mergeCell ref="A1:H1"/>
    <mergeCell ref="A2:H2"/>
    <mergeCell ref="B3:C3"/>
    <mergeCell ref="D3:I3"/>
    <mergeCell ref="B4:C4"/>
    <mergeCell ref="D4:I4"/>
  </mergeCells>
  <phoneticPr fontId="2"/>
  <printOptions horizontalCentered="1"/>
  <pageMargins left="0.78740157480314965" right="0.19685039370078741" top="0.39370078740157483" bottom="0.39370078740157483" header="0.19685039370078741" footer="0.19685039370078741"/>
  <pageSetup paperSize="9" scale="74" firstPageNumber="2" fitToHeight="2" orientation="portrait" useFirstPageNumber="1" r:id="rId1"/>
  <headerFooter alignWithMargins="0">
    <oddHeader>&amp;R&amp;F</oddHeader>
  </headerFooter>
  <rowBreaks count="1" manualBreakCount="1">
    <brk id="26" max="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showZeros="0" view="pageBreakPreview" zoomScale="90" zoomScaleNormal="100" zoomScaleSheetLayoutView="90" workbookViewId="0">
      <selection activeCell="B35" sqref="B35:C35"/>
    </sheetView>
  </sheetViews>
  <sheetFormatPr defaultColWidth="9" defaultRowHeight="13.2" x14ac:dyDescent="0.2"/>
  <cols>
    <col min="1" max="1" width="4.6640625" style="44" customWidth="1"/>
    <col min="2" max="3" width="6.6640625" style="44" customWidth="1"/>
    <col min="4" max="4" width="8.21875" style="44" customWidth="1"/>
    <col min="5" max="5" width="9.88671875" style="44" customWidth="1"/>
    <col min="6" max="6" width="27.88671875" style="44" customWidth="1"/>
    <col min="7" max="7" width="15.33203125" style="44" customWidth="1"/>
    <col min="8" max="8" width="16.21875" style="44" customWidth="1"/>
    <col min="9" max="9" width="15.88671875" style="44" customWidth="1"/>
    <col min="10" max="16384" width="9" style="44"/>
  </cols>
  <sheetData>
    <row r="1" spans="1:9" ht="27.75" customHeight="1" x14ac:dyDescent="0.2">
      <c r="A1" s="962" t="s">
        <v>471</v>
      </c>
      <c r="B1" s="963"/>
      <c r="C1" s="963"/>
      <c r="D1" s="963"/>
      <c r="E1" s="963"/>
      <c r="F1" s="963"/>
      <c r="G1" s="963"/>
      <c r="H1" s="963"/>
    </row>
    <row r="2" spans="1:9" ht="21" customHeight="1" x14ac:dyDescent="0.2">
      <c r="A2" s="964"/>
      <c r="B2" s="964"/>
      <c r="C2" s="964"/>
      <c r="D2" s="964"/>
      <c r="E2" s="964"/>
      <c r="F2" s="964"/>
      <c r="G2" s="964"/>
      <c r="H2" s="964"/>
    </row>
    <row r="3" spans="1:9" ht="45" customHeight="1" x14ac:dyDescent="0.2">
      <c r="A3" s="313">
        <v>1</v>
      </c>
      <c r="B3" s="965" t="s">
        <v>99</v>
      </c>
      <c r="C3" s="936"/>
      <c r="D3" s="966">
        <f>入力表!L6</f>
        <v>0</v>
      </c>
      <c r="E3" s="967"/>
      <c r="F3" s="967"/>
      <c r="G3" s="967"/>
      <c r="H3" s="967"/>
      <c r="I3" s="968"/>
    </row>
    <row r="4" spans="1:9" s="46" customFormat="1" ht="45" customHeight="1" thickBot="1" x14ac:dyDescent="0.25">
      <c r="A4" s="313">
        <v>2</v>
      </c>
      <c r="B4" s="965" t="s">
        <v>466</v>
      </c>
      <c r="C4" s="936"/>
      <c r="D4" s="918">
        <f>入力表!B33</f>
        <v>0</v>
      </c>
      <c r="E4" s="796"/>
      <c r="F4" s="796"/>
      <c r="G4" s="796"/>
      <c r="H4" s="796"/>
      <c r="I4" s="969"/>
    </row>
    <row r="5" spans="1:9" s="46" customFormat="1" ht="54" customHeight="1" thickTop="1" thickBot="1" x14ac:dyDescent="0.25">
      <c r="A5" s="313">
        <v>3</v>
      </c>
      <c r="B5" s="965" t="s">
        <v>0</v>
      </c>
      <c r="C5" s="936"/>
      <c r="D5" s="923"/>
      <c r="E5" s="924"/>
      <c r="F5" s="924"/>
      <c r="G5" s="924"/>
      <c r="H5" s="924"/>
      <c r="I5" s="925"/>
    </row>
    <row r="6" spans="1:9" s="46" customFormat="1" ht="22.5" customHeight="1" thickTop="1" thickBot="1" x14ac:dyDescent="0.25">
      <c r="A6" s="970">
        <v>4</v>
      </c>
      <c r="B6" s="918" t="s">
        <v>126</v>
      </c>
      <c r="C6" s="796"/>
      <c r="D6" s="954" t="s">
        <v>36</v>
      </c>
      <c r="E6" s="955"/>
      <c r="F6" s="929" t="s">
        <v>65</v>
      </c>
      <c r="G6" s="930"/>
      <c r="H6" s="348" t="s">
        <v>272</v>
      </c>
      <c r="I6" s="347" t="s">
        <v>271</v>
      </c>
    </row>
    <row r="7" spans="1:9" s="46" customFormat="1" ht="42.75" customHeight="1" thickTop="1" x14ac:dyDescent="0.2">
      <c r="A7" s="970"/>
      <c r="B7" s="929"/>
      <c r="C7" s="814"/>
      <c r="D7" s="960"/>
      <c r="E7" s="961"/>
      <c r="F7" s="981"/>
      <c r="G7" s="961"/>
      <c r="H7" s="338"/>
      <c r="I7" s="340"/>
    </row>
    <row r="8" spans="1:9" s="46" customFormat="1" ht="41.25" customHeight="1" x14ac:dyDescent="0.2">
      <c r="A8" s="970"/>
      <c r="B8" s="929"/>
      <c r="C8" s="814"/>
      <c r="D8" s="934"/>
      <c r="E8" s="935"/>
      <c r="F8" s="947"/>
      <c r="G8" s="935"/>
      <c r="H8" s="339"/>
      <c r="I8" s="341"/>
    </row>
    <row r="9" spans="1:9" s="46" customFormat="1" ht="48" customHeight="1" x14ac:dyDescent="0.2">
      <c r="A9" s="970"/>
      <c r="B9" s="929"/>
      <c r="C9" s="814"/>
      <c r="D9" s="934"/>
      <c r="E9" s="935"/>
      <c r="F9" s="947"/>
      <c r="G9" s="935"/>
      <c r="H9" s="339"/>
      <c r="I9" s="341"/>
    </row>
    <row r="10" spans="1:9" s="46" customFormat="1" ht="46.5" customHeight="1" x14ac:dyDescent="0.2">
      <c r="A10" s="970"/>
      <c r="B10" s="929"/>
      <c r="C10" s="814"/>
      <c r="D10" s="934"/>
      <c r="E10" s="935"/>
      <c r="F10" s="947"/>
      <c r="G10" s="935"/>
      <c r="H10" s="339"/>
      <c r="I10" s="341"/>
    </row>
    <row r="11" spans="1:9" s="46" customFormat="1" ht="45.75" customHeight="1" x14ac:dyDescent="0.2">
      <c r="A11" s="970"/>
      <c r="B11" s="929"/>
      <c r="C11" s="814"/>
      <c r="D11" s="934"/>
      <c r="E11" s="935"/>
      <c r="F11" s="947"/>
      <c r="G11" s="935"/>
      <c r="H11" s="339"/>
      <c r="I11" s="341"/>
    </row>
    <row r="12" spans="1:9" s="46" customFormat="1" ht="45.75" customHeight="1" x14ac:dyDescent="0.2">
      <c r="A12" s="970"/>
      <c r="B12" s="929"/>
      <c r="C12" s="814"/>
      <c r="D12" s="934"/>
      <c r="E12" s="935"/>
      <c r="F12" s="947"/>
      <c r="G12" s="935"/>
      <c r="H12" s="339"/>
      <c r="I12" s="341"/>
    </row>
    <row r="13" spans="1:9" s="46" customFormat="1" ht="45.75" customHeight="1" x14ac:dyDescent="0.2">
      <c r="A13" s="970"/>
      <c r="B13" s="929"/>
      <c r="C13" s="814"/>
      <c r="D13" s="934"/>
      <c r="E13" s="935"/>
      <c r="F13" s="947"/>
      <c r="G13" s="935"/>
      <c r="H13" s="339"/>
      <c r="I13" s="341"/>
    </row>
    <row r="14" spans="1:9" s="46" customFormat="1" ht="45.75" customHeight="1" x14ac:dyDescent="0.2">
      <c r="A14" s="970"/>
      <c r="B14" s="929"/>
      <c r="C14" s="814"/>
      <c r="D14" s="934"/>
      <c r="E14" s="935"/>
      <c r="F14" s="947"/>
      <c r="G14" s="935"/>
      <c r="H14" s="339"/>
      <c r="I14" s="341"/>
    </row>
    <row r="15" spans="1:9" s="46" customFormat="1" ht="54" customHeight="1" x14ac:dyDescent="0.2">
      <c r="A15" s="970"/>
      <c r="B15" s="929"/>
      <c r="C15" s="814"/>
      <c r="D15" s="934"/>
      <c r="E15" s="935"/>
      <c r="F15" s="947"/>
      <c r="G15" s="935"/>
      <c r="H15" s="339"/>
      <c r="I15" s="341"/>
    </row>
    <row r="16" spans="1:9" s="46" customFormat="1" ht="42.75" customHeight="1" x14ac:dyDescent="0.2">
      <c r="A16" s="970"/>
      <c r="B16" s="929"/>
      <c r="C16" s="814"/>
      <c r="D16" s="934"/>
      <c r="E16" s="935"/>
      <c r="F16" s="947"/>
      <c r="G16" s="935"/>
      <c r="H16" s="339"/>
      <c r="I16" s="341"/>
    </row>
    <row r="17" spans="1:9" s="46" customFormat="1" ht="27.75" customHeight="1" x14ac:dyDescent="0.2">
      <c r="A17" s="970"/>
      <c r="B17" s="929"/>
      <c r="C17" s="814"/>
      <c r="D17" s="978" t="s">
        <v>282</v>
      </c>
      <c r="E17" s="979"/>
      <c r="F17" s="979"/>
      <c r="G17" s="980"/>
      <c r="H17" s="940">
        <f>入力表!G19</f>
        <v>0</v>
      </c>
      <c r="I17" s="941"/>
    </row>
    <row r="18" spans="1:9" s="46" customFormat="1" ht="42.75" customHeight="1" x14ac:dyDescent="0.2">
      <c r="A18" s="970"/>
      <c r="B18" s="929"/>
      <c r="C18" s="814"/>
      <c r="D18" s="956"/>
      <c r="E18" s="957"/>
      <c r="F18" s="958" t="s">
        <v>286</v>
      </c>
      <c r="G18" s="959"/>
      <c r="H18" s="350"/>
      <c r="I18" s="346"/>
    </row>
    <row r="19" spans="1:9" s="46" customFormat="1" ht="42.75" customHeight="1" x14ac:dyDescent="0.2">
      <c r="A19" s="970"/>
      <c r="B19" s="929"/>
      <c r="C19" s="814"/>
      <c r="D19" s="934"/>
      <c r="E19" s="935"/>
      <c r="F19" s="947"/>
      <c r="G19" s="935"/>
      <c r="H19" s="339"/>
      <c r="I19" s="341"/>
    </row>
    <row r="20" spans="1:9" s="46" customFormat="1" ht="42.75" customHeight="1" x14ac:dyDescent="0.2">
      <c r="A20" s="970"/>
      <c r="B20" s="929"/>
      <c r="C20" s="814"/>
      <c r="D20" s="934"/>
      <c r="E20" s="935"/>
      <c r="F20" s="947"/>
      <c r="G20" s="935"/>
      <c r="H20" s="339"/>
      <c r="I20" s="341"/>
    </row>
    <row r="21" spans="1:9" s="46" customFormat="1" ht="42.75" customHeight="1" x14ac:dyDescent="0.2">
      <c r="A21" s="970"/>
      <c r="B21" s="929"/>
      <c r="C21" s="814"/>
      <c r="D21" s="934"/>
      <c r="E21" s="935"/>
      <c r="F21" s="947"/>
      <c r="G21" s="935"/>
      <c r="H21" s="339"/>
      <c r="I21" s="341"/>
    </row>
    <row r="22" spans="1:9" s="46" customFormat="1" ht="42.75" customHeight="1" x14ac:dyDescent="0.2">
      <c r="A22" s="970"/>
      <c r="B22" s="929"/>
      <c r="C22" s="814"/>
      <c r="D22" s="934"/>
      <c r="E22" s="935"/>
      <c r="F22" s="947"/>
      <c r="G22" s="935"/>
      <c r="H22" s="339"/>
      <c r="I22" s="341"/>
    </row>
    <row r="23" spans="1:9" s="46" customFormat="1" ht="42.75" customHeight="1" x14ac:dyDescent="0.2">
      <c r="A23" s="970"/>
      <c r="B23" s="929"/>
      <c r="C23" s="814"/>
      <c r="D23" s="934"/>
      <c r="E23" s="935"/>
      <c r="F23" s="947"/>
      <c r="G23" s="935"/>
      <c r="H23" s="339"/>
      <c r="I23" s="341"/>
    </row>
    <row r="24" spans="1:9" s="46" customFormat="1" ht="42.75" customHeight="1" x14ac:dyDescent="0.2">
      <c r="A24" s="970"/>
      <c r="B24" s="929"/>
      <c r="C24" s="814"/>
      <c r="D24" s="934"/>
      <c r="E24" s="935"/>
      <c r="F24" s="947"/>
      <c r="G24" s="935"/>
      <c r="H24" s="339"/>
      <c r="I24" s="341"/>
    </row>
    <row r="25" spans="1:9" s="46" customFormat="1" ht="43.5" customHeight="1" thickBot="1" x14ac:dyDescent="0.25">
      <c r="A25" s="970"/>
      <c r="B25" s="929"/>
      <c r="C25" s="814"/>
      <c r="D25" s="934"/>
      <c r="E25" s="935"/>
      <c r="F25" s="973"/>
      <c r="G25" s="974"/>
      <c r="H25" s="339"/>
      <c r="I25" s="341"/>
    </row>
    <row r="26" spans="1:9" s="46" customFormat="1" ht="61.5" customHeight="1" thickTop="1" x14ac:dyDescent="0.2">
      <c r="A26" s="916"/>
      <c r="B26" s="919"/>
      <c r="C26" s="816"/>
      <c r="D26" s="988" t="s">
        <v>284</v>
      </c>
      <c r="E26" s="989"/>
      <c r="F26" s="441">
        <f>SUM(H7:H16,H18)</f>
        <v>0</v>
      </c>
      <c r="G26" s="440" t="s">
        <v>285</v>
      </c>
      <c r="H26" s="972">
        <f>SUM(I7:I16,I18)</f>
        <v>0</v>
      </c>
      <c r="I26" s="972"/>
    </row>
    <row r="27" spans="1:9" s="46" customFormat="1" ht="61.5" customHeight="1" x14ac:dyDescent="0.2">
      <c r="A27" s="915"/>
      <c r="B27" s="918" t="s">
        <v>313</v>
      </c>
      <c r="C27" s="969"/>
      <c r="D27" s="948" t="s">
        <v>314</v>
      </c>
      <c r="E27" s="948"/>
      <c r="F27" s="382">
        <f>入力表!I33</f>
        <v>0</v>
      </c>
      <c r="G27" s="393"/>
      <c r="H27" s="391"/>
      <c r="I27" s="345"/>
    </row>
    <row r="28" spans="1:9" s="46" customFormat="1" ht="61.5" customHeight="1" thickBot="1" x14ac:dyDescent="0.25">
      <c r="A28" s="916"/>
      <c r="B28" s="929"/>
      <c r="C28" s="930"/>
      <c r="D28" s="942" t="s">
        <v>315</v>
      </c>
      <c r="E28" s="982"/>
      <c r="F28" s="984">
        <f>入力表!J33</f>
        <v>0</v>
      </c>
      <c r="G28" s="985"/>
      <c r="H28" s="985"/>
      <c r="I28" s="986"/>
    </row>
    <row r="29" spans="1:9" s="46" customFormat="1" ht="112.5" customHeight="1" thickTop="1" thickBot="1" x14ac:dyDescent="0.25">
      <c r="A29" s="313">
        <v>5</v>
      </c>
      <c r="B29" s="921" t="s">
        <v>273</v>
      </c>
      <c r="C29" s="936"/>
      <c r="D29" s="349">
        <f>入力表!H19</f>
        <v>0</v>
      </c>
      <c r="E29" s="390" t="s">
        <v>306</v>
      </c>
      <c r="F29" s="983"/>
      <c r="G29" s="938"/>
      <c r="H29" s="938"/>
      <c r="I29" s="939"/>
    </row>
    <row r="30" spans="1:9" s="46" customFormat="1" ht="96" customHeight="1" thickTop="1" thickBot="1" x14ac:dyDescent="0.25">
      <c r="A30" s="313">
        <v>6</v>
      </c>
      <c r="B30" s="921" t="s">
        <v>121</v>
      </c>
      <c r="C30" s="928"/>
      <c r="D30" s="931" t="s">
        <v>122</v>
      </c>
      <c r="E30" s="932"/>
      <c r="F30" s="932"/>
      <c r="G30" s="932"/>
      <c r="H30" s="932"/>
      <c r="I30" s="933"/>
    </row>
    <row r="31" spans="1:9" s="46" customFormat="1" ht="48.75" customHeight="1" thickTop="1" thickBot="1" x14ac:dyDescent="0.25">
      <c r="A31" s="313">
        <v>7</v>
      </c>
      <c r="B31" s="921" t="s">
        <v>290</v>
      </c>
      <c r="C31" s="936"/>
      <c r="D31" s="975">
        <f>入力表!K33</f>
        <v>0</v>
      </c>
      <c r="E31" s="976"/>
      <c r="F31" s="975"/>
      <c r="G31" s="977"/>
      <c r="H31" s="977"/>
      <c r="I31" s="976"/>
    </row>
    <row r="32" spans="1:9" ht="75" customHeight="1" thickTop="1" thickBot="1" x14ac:dyDescent="0.25">
      <c r="A32" s="313">
        <v>8</v>
      </c>
      <c r="B32" s="921" t="s">
        <v>123</v>
      </c>
      <c r="C32" s="922"/>
      <c r="D32" s="949"/>
      <c r="E32" s="950"/>
      <c r="F32" s="950"/>
      <c r="G32" s="950"/>
      <c r="H32" s="950"/>
      <c r="I32" s="951"/>
    </row>
    <row r="33" spans="1:9" ht="64.5" customHeight="1" thickTop="1" x14ac:dyDescent="0.2">
      <c r="A33" s="915">
        <v>9</v>
      </c>
      <c r="B33" s="918" t="s">
        <v>127</v>
      </c>
      <c r="C33" s="796"/>
      <c r="D33" s="917" t="s">
        <v>18</v>
      </c>
      <c r="E33" s="917"/>
      <c r="F33" s="315">
        <f>入力表!L33</f>
        <v>0</v>
      </c>
      <c r="G33" s="315" t="s">
        <v>128</v>
      </c>
      <c r="H33" s="952">
        <f>入力表!M33</f>
        <v>0</v>
      </c>
      <c r="I33" s="953"/>
    </row>
    <row r="34" spans="1:9" ht="54.75" customHeight="1" thickBot="1" x14ac:dyDescent="0.25">
      <c r="A34" s="916"/>
      <c r="B34" s="919"/>
      <c r="C34" s="816"/>
      <c r="D34" s="920" t="s">
        <v>21</v>
      </c>
      <c r="E34" s="920"/>
      <c r="F34" s="303">
        <f>入力表!N33</f>
        <v>0</v>
      </c>
      <c r="G34" s="303" t="s">
        <v>19</v>
      </c>
      <c r="H34" s="926">
        <f>入力表!O33</f>
        <v>0</v>
      </c>
      <c r="I34" s="927"/>
    </row>
    <row r="35" spans="1:9" ht="150" customHeight="1" thickTop="1" thickBot="1" x14ac:dyDescent="0.25">
      <c r="A35" s="313">
        <v>11</v>
      </c>
      <c r="B35" s="921" t="s">
        <v>475</v>
      </c>
      <c r="C35" s="922"/>
      <c r="D35" s="923"/>
      <c r="E35" s="924"/>
      <c r="F35" s="924"/>
      <c r="G35" s="924"/>
      <c r="H35" s="924"/>
      <c r="I35" s="925"/>
    </row>
    <row r="36" spans="1:9" ht="7.5" customHeight="1" thickTop="1" x14ac:dyDescent="0.2"/>
    <row r="37" spans="1:9" ht="15.9" customHeight="1" x14ac:dyDescent="0.2">
      <c r="A37" s="46"/>
      <c r="B37" s="47"/>
    </row>
    <row r="38" spans="1:9" ht="15.9" customHeight="1" x14ac:dyDescent="0.2">
      <c r="B38" s="47"/>
    </row>
    <row r="39" spans="1:9" ht="15.9" customHeight="1" x14ac:dyDescent="0.2">
      <c r="B39" s="48"/>
      <c r="C39" s="48"/>
      <c r="D39" s="48"/>
      <c r="E39" s="48"/>
      <c r="F39" s="48"/>
    </row>
    <row r="40" spans="1:9" ht="15.9" customHeight="1" x14ac:dyDescent="0.2">
      <c r="B40" s="48"/>
      <c r="C40" s="48"/>
      <c r="D40" s="48"/>
      <c r="E40" s="48"/>
      <c r="F40" s="48"/>
    </row>
    <row r="41" spans="1:9" ht="15.9" customHeight="1" x14ac:dyDescent="0.2">
      <c r="B41" s="48"/>
      <c r="C41" s="48"/>
      <c r="D41" s="48"/>
      <c r="E41" s="48"/>
      <c r="F41" s="48"/>
    </row>
    <row r="42" spans="1:9" ht="15.9" customHeight="1" x14ac:dyDescent="0.2">
      <c r="B42" s="48"/>
      <c r="C42" s="48"/>
      <c r="D42" s="48"/>
      <c r="E42" s="48"/>
      <c r="F42" s="48"/>
      <c r="G42" s="49"/>
    </row>
    <row r="43" spans="1:9" ht="15.9" customHeight="1" x14ac:dyDescent="0.2">
      <c r="D43" s="49"/>
      <c r="E43" s="49"/>
      <c r="F43" s="49"/>
      <c r="G43" s="49"/>
    </row>
    <row r="44" spans="1:9" ht="15.9" customHeight="1" x14ac:dyDescent="0.2"/>
    <row r="45" spans="1:9" ht="15.9" customHeight="1" x14ac:dyDescent="0.2"/>
    <row r="46" spans="1:9" ht="15.9" customHeight="1" x14ac:dyDescent="0.2"/>
    <row r="47" spans="1:9" ht="15.9" customHeight="1" x14ac:dyDescent="0.2"/>
    <row r="48" spans="1:9" ht="15.9" customHeight="1" x14ac:dyDescent="0.2"/>
    <row r="49" ht="15.9" customHeight="1" x14ac:dyDescent="0.2"/>
  </sheetData>
  <mergeCells count="74">
    <mergeCell ref="A1:H1"/>
    <mergeCell ref="A2:H2"/>
    <mergeCell ref="B3:C3"/>
    <mergeCell ref="D3:I3"/>
    <mergeCell ref="B4:C4"/>
    <mergeCell ref="D4:I4"/>
    <mergeCell ref="B5:C5"/>
    <mergeCell ref="D5:I5"/>
    <mergeCell ref="A6:A26"/>
    <mergeCell ref="B6:C26"/>
    <mergeCell ref="D6:E6"/>
    <mergeCell ref="F6:G6"/>
    <mergeCell ref="D7:E7"/>
    <mergeCell ref="F7:G7"/>
    <mergeCell ref="D8:E8"/>
    <mergeCell ref="F8:G8"/>
    <mergeCell ref="D9:E9"/>
    <mergeCell ref="F9:G9"/>
    <mergeCell ref="D10:E10"/>
    <mergeCell ref="F10:G10"/>
    <mergeCell ref="D11:E11"/>
    <mergeCell ref="F11:G11"/>
    <mergeCell ref="H17:I17"/>
    <mergeCell ref="D12:E12"/>
    <mergeCell ref="F12:G12"/>
    <mergeCell ref="D13:E13"/>
    <mergeCell ref="F13:G13"/>
    <mergeCell ref="D14:E14"/>
    <mergeCell ref="F14:G14"/>
    <mergeCell ref="D15:E15"/>
    <mergeCell ref="F15:G15"/>
    <mergeCell ref="D16:E16"/>
    <mergeCell ref="F16:G16"/>
    <mergeCell ref="D17:G17"/>
    <mergeCell ref="D18:E18"/>
    <mergeCell ref="F18:G18"/>
    <mergeCell ref="D19:E19"/>
    <mergeCell ref="F19:G19"/>
    <mergeCell ref="D20:E20"/>
    <mergeCell ref="F20:G20"/>
    <mergeCell ref="H26:I26"/>
    <mergeCell ref="D21:E21"/>
    <mergeCell ref="F21:G21"/>
    <mergeCell ref="D22:E22"/>
    <mergeCell ref="F22:G22"/>
    <mergeCell ref="D23:E23"/>
    <mergeCell ref="F23:G23"/>
    <mergeCell ref="D24:E24"/>
    <mergeCell ref="F24:G24"/>
    <mergeCell ref="D25:E25"/>
    <mergeCell ref="F25:G25"/>
    <mergeCell ref="D26:E26"/>
    <mergeCell ref="B32:C32"/>
    <mergeCell ref="D32:I32"/>
    <mergeCell ref="A27:A28"/>
    <mergeCell ref="B27:C28"/>
    <mergeCell ref="D27:E27"/>
    <mergeCell ref="D28:E28"/>
    <mergeCell ref="F28:I28"/>
    <mergeCell ref="B29:C29"/>
    <mergeCell ref="F29:I29"/>
    <mergeCell ref="B30:C30"/>
    <mergeCell ref="D30:I30"/>
    <mergeCell ref="B31:C31"/>
    <mergeCell ref="D31:E31"/>
    <mergeCell ref="F31:I31"/>
    <mergeCell ref="B35:C35"/>
    <mergeCell ref="D35:I35"/>
    <mergeCell ref="A33:A34"/>
    <mergeCell ref="B33:C34"/>
    <mergeCell ref="D33:E33"/>
    <mergeCell ref="H33:I33"/>
    <mergeCell ref="D34:E34"/>
    <mergeCell ref="H34:I34"/>
  </mergeCells>
  <phoneticPr fontId="2"/>
  <printOptions horizontalCentered="1"/>
  <pageMargins left="0.78740157480314965" right="0.19685039370078741" top="0.39370078740157483" bottom="0.39370078740157483" header="0.19685039370078741" footer="0.19685039370078741"/>
  <pageSetup paperSize="9" scale="74" firstPageNumber="2" fitToHeight="2" orientation="portrait" useFirstPageNumber="1" r:id="rId1"/>
  <headerFooter alignWithMargins="0">
    <oddHeader>&amp;R&amp;F</oddHeader>
  </headerFooter>
  <rowBreaks count="1" manualBreakCount="1">
    <brk id="26" max="8"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0"/>
  <sheetViews>
    <sheetView showGridLines="0" view="pageBreakPreview" zoomScaleNormal="100" workbookViewId="0">
      <selection activeCell="A7" sqref="A7"/>
    </sheetView>
  </sheetViews>
  <sheetFormatPr defaultColWidth="9" defaultRowHeight="13.2" x14ac:dyDescent="0.2"/>
  <cols>
    <col min="1" max="1" width="26.33203125" style="352" customWidth="1"/>
    <col min="2" max="2" width="17.77734375" style="352" customWidth="1"/>
    <col min="3" max="3" width="12.21875" style="352" customWidth="1"/>
    <col min="4" max="4" width="16.6640625" style="352" bestFit="1" customWidth="1"/>
    <col min="5" max="5" width="13.6640625" style="352" customWidth="1"/>
    <col min="6" max="16384" width="9" style="352"/>
  </cols>
  <sheetData>
    <row r="1" spans="1:6" ht="25.5" customHeight="1" x14ac:dyDescent="0.2">
      <c r="A1" s="990" t="s">
        <v>363</v>
      </c>
      <c r="B1" s="990"/>
      <c r="C1" s="990"/>
      <c r="D1" s="990"/>
      <c r="E1" s="990"/>
      <c r="F1" s="351"/>
    </row>
    <row r="2" spans="1:6" ht="25.5" customHeight="1" x14ac:dyDescent="0.2">
      <c r="A2" s="353"/>
      <c r="B2" s="353"/>
      <c r="C2" s="353"/>
      <c r="D2" s="353"/>
      <c r="E2" s="353"/>
      <c r="F2" s="351"/>
    </row>
    <row r="3" spans="1:6" s="355" customFormat="1" ht="14.4" x14ac:dyDescent="0.2">
      <c r="A3" s="354" t="s">
        <v>468</v>
      </c>
      <c r="B3" s="991">
        <f>入力表!C19</f>
        <v>0</v>
      </c>
      <c r="C3" s="991"/>
      <c r="D3" s="991"/>
      <c r="E3" s="991"/>
    </row>
    <row r="4" spans="1:6" s="355" customFormat="1" ht="19.5" customHeight="1" thickBot="1" x14ac:dyDescent="0.25">
      <c r="A4" s="354" t="s">
        <v>291</v>
      </c>
      <c r="B4" s="356">
        <f>入力表!G6</f>
        <v>0</v>
      </c>
    </row>
    <row r="5" spans="1:6" s="355" customFormat="1" ht="32.1" customHeight="1" thickBot="1" x14ac:dyDescent="0.25">
      <c r="A5" s="357" t="s">
        <v>292</v>
      </c>
      <c r="B5" s="358" t="s">
        <v>293</v>
      </c>
      <c r="C5" s="359" t="s">
        <v>294</v>
      </c>
      <c r="D5" s="359" t="s">
        <v>295</v>
      </c>
      <c r="E5" s="360" t="s">
        <v>5</v>
      </c>
    </row>
    <row r="6" spans="1:6" s="355" customFormat="1" ht="32.1" customHeight="1" thickBot="1" x14ac:dyDescent="0.25">
      <c r="A6" s="736" t="s">
        <v>296</v>
      </c>
      <c r="B6" s="737" t="s">
        <v>297</v>
      </c>
      <c r="C6" s="738">
        <v>1000</v>
      </c>
      <c r="D6" s="738">
        <v>1000</v>
      </c>
      <c r="E6" s="739" t="s">
        <v>298</v>
      </c>
    </row>
    <row r="7" spans="1:6" s="365" customFormat="1" ht="32.1" customHeight="1" thickTop="1" x14ac:dyDescent="0.2">
      <c r="A7" s="361"/>
      <c r="B7" s="362"/>
      <c r="C7" s="363"/>
      <c r="D7" s="363"/>
      <c r="E7" s="364"/>
    </row>
    <row r="8" spans="1:6" s="365" customFormat="1" ht="32.1" customHeight="1" x14ac:dyDescent="0.2">
      <c r="A8" s="366"/>
      <c r="B8" s="367"/>
      <c r="C8" s="368"/>
      <c r="D8" s="368"/>
      <c r="E8" s="369"/>
    </row>
    <row r="9" spans="1:6" s="365" customFormat="1" ht="32.1" customHeight="1" x14ac:dyDescent="0.2">
      <c r="A9" s="366"/>
      <c r="B9" s="367"/>
      <c r="C9" s="368"/>
      <c r="D9" s="368"/>
      <c r="E9" s="369"/>
    </row>
    <row r="10" spans="1:6" s="365" customFormat="1" ht="32.1" customHeight="1" x14ac:dyDescent="0.2">
      <c r="A10" s="366"/>
      <c r="B10" s="367"/>
      <c r="C10" s="368"/>
      <c r="D10" s="368"/>
      <c r="E10" s="370"/>
    </row>
    <row r="11" spans="1:6" s="365" customFormat="1" ht="32.1" customHeight="1" x14ac:dyDescent="0.2">
      <c r="A11" s="366"/>
      <c r="B11" s="367"/>
      <c r="C11" s="368"/>
      <c r="D11" s="368"/>
      <c r="E11" s="370"/>
    </row>
    <row r="12" spans="1:6" s="365" customFormat="1" ht="32.1" customHeight="1" x14ac:dyDescent="0.2">
      <c r="A12" s="366"/>
      <c r="B12" s="367"/>
      <c r="C12" s="368"/>
      <c r="D12" s="368"/>
      <c r="E12" s="370"/>
    </row>
    <row r="13" spans="1:6" s="365" customFormat="1" ht="32.1" customHeight="1" thickBot="1" x14ac:dyDescent="0.25">
      <c r="A13" s="371" t="s">
        <v>299</v>
      </c>
      <c r="B13" s="372"/>
      <c r="C13" s="373"/>
      <c r="D13" s="373"/>
      <c r="E13" s="374"/>
    </row>
    <row r="14" spans="1:6" s="365" customFormat="1" ht="32.1" customHeight="1" thickTop="1" thickBot="1" x14ac:dyDescent="0.25">
      <c r="A14" s="375" t="s">
        <v>300</v>
      </c>
      <c r="B14" s="376"/>
      <c r="C14" s="377"/>
      <c r="D14" s="377">
        <f>SUM(D7:D13)</f>
        <v>0</v>
      </c>
      <c r="E14" s="378" t="s">
        <v>301</v>
      </c>
    </row>
    <row r="15" spans="1:6" s="365" customFormat="1" x14ac:dyDescent="0.2"/>
    <row r="16" spans="1:6" s="365" customFormat="1" ht="20.100000000000001" customHeight="1" x14ac:dyDescent="0.2">
      <c r="A16" s="365" t="s">
        <v>302</v>
      </c>
    </row>
    <row r="17" spans="1:1" s="355" customFormat="1" ht="19.5" customHeight="1" x14ac:dyDescent="0.2">
      <c r="A17" s="365" t="s">
        <v>303</v>
      </c>
    </row>
    <row r="18" spans="1:1" s="355" customFormat="1" ht="19.5" customHeight="1" x14ac:dyDescent="0.2">
      <c r="A18" s="365" t="s">
        <v>304</v>
      </c>
    </row>
    <row r="19" spans="1:1" s="365" customFormat="1" ht="20.100000000000001" customHeight="1" x14ac:dyDescent="0.2">
      <c r="A19" s="365" t="s">
        <v>305</v>
      </c>
    </row>
    <row r="20" spans="1:1" s="355" customFormat="1" ht="19.5" customHeight="1" x14ac:dyDescent="0.2">
      <c r="A20" s="365"/>
    </row>
    <row r="21" spans="1:1" s="355" customFormat="1" x14ac:dyDescent="0.2"/>
    <row r="22" spans="1:1" s="355" customFormat="1" x14ac:dyDescent="0.2"/>
    <row r="23" spans="1:1" s="355" customFormat="1" x14ac:dyDescent="0.2"/>
    <row r="24" spans="1:1" s="355" customFormat="1" x14ac:dyDescent="0.2"/>
    <row r="25" spans="1:1" s="355" customFormat="1" x14ac:dyDescent="0.2"/>
    <row r="26" spans="1:1" s="355" customFormat="1" x14ac:dyDescent="0.2"/>
    <row r="27" spans="1:1" s="355" customFormat="1" x14ac:dyDescent="0.2"/>
    <row r="28" spans="1:1" s="355" customFormat="1" x14ac:dyDescent="0.2"/>
    <row r="29" spans="1:1" s="355" customFormat="1" x14ac:dyDescent="0.2"/>
    <row r="30" spans="1:1" s="355" customFormat="1" x14ac:dyDescent="0.2"/>
    <row r="31" spans="1:1" s="355" customFormat="1" x14ac:dyDescent="0.2"/>
    <row r="32" spans="1:1" s="355" customFormat="1" x14ac:dyDescent="0.2"/>
    <row r="33" s="355" customFormat="1" x14ac:dyDescent="0.2"/>
    <row r="34" s="355" customFormat="1" x14ac:dyDescent="0.2"/>
    <row r="35" s="355" customFormat="1" x14ac:dyDescent="0.2"/>
    <row r="36" s="355" customFormat="1" x14ac:dyDescent="0.2"/>
    <row r="37" s="355" customFormat="1" x14ac:dyDescent="0.2"/>
    <row r="38" s="355" customFormat="1" x14ac:dyDescent="0.2"/>
    <row r="39" s="355" customFormat="1" x14ac:dyDescent="0.2"/>
    <row r="40" s="355" customFormat="1" x14ac:dyDescent="0.2"/>
    <row r="41" s="355" customFormat="1" x14ac:dyDescent="0.2"/>
    <row r="42" s="355" customFormat="1" x14ac:dyDescent="0.2"/>
    <row r="43" s="355" customFormat="1" x14ac:dyDescent="0.2"/>
    <row r="44" s="355" customFormat="1" x14ac:dyDescent="0.2"/>
    <row r="45" s="355" customFormat="1" x14ac:dyDescent="0.2"/>
    <row r="46" s="355" customFormat="1" x14ac:dyDescent="0.2"/>
    <row r="47" s="355" customFormat="1" x14ac:dyDescent="0.2"/>
    <row r="48" s="355" customFormat="1" x14ac:dyDescent="0.2"/>
    <row r="49" s="355" customFormat="1" x14ac:dyDescent="0.2"/>
    <row r="50" s="355" customFormat="1" x14ac:dyDescent="0.2"/>
    <row r="51" s="355" customFormat="1" x14ac:dyDescent="0.2"/>
    <row r="52" s="355" customFormat="1" x14ac:dyDescent="0.2"/>
    <row r="53" s="355" customFormat="1" x14ac:dyDescent="0.2"/>
    <row r="54" s="355" customFormat="1" x14ac:dyDescent="0.2"/>
    <row r="55" s="355" customFormat="1" x14ac:dyDescent="0.2"/>
    <row r="56" s="355" customFormat="1" x14ac:dyDescent="0.2"/>
    <row r="57" s="355" customFormat="1" x14ac:dyDescent="0.2"/>
    <row r="58" s="355" customFormat="1" x14ac:dyDescent="0.2"/>
    <row r="59" s="355" customFormat="1" x14ac:dyDescent="0.2"/>
    <row r="60" s="355" customFormat="1" x14ac:dyDescent="0.2"/>
    <row r="61" s="355" customFormat="1" x14ac:dyDescent="0.2"/>
    <row r="62" s="355" customFormat="1" x14ac:dyDescent="0.2"/>
    <row r="63" s="355" customFormat="1" x14ac:dyDescent="0.2"/>
    <row r="64" s="355" customFormat="1" x14ac:dyDescent="0.2"/>
    <row r="65" s="355" customFormat="1" x14ac:dyDescent="0.2"/>
    <row r="66" s="355" customFormat="1" x14ac:dyDescent="0.2"/>
    <row r="67" s="355" customFormat="1" x14ac:dyDescent="0.2"/>
    <row r="68" s="355" customFormat="1" x14ac:dyDescent="0.2"/>
    <row r="69" s="355" customFormat="1" x14ac:dyDescent="0.2"/>
    <row r="70" s="355" customFormat="1" x14ac:dyDescent="0.2"/>
    <row r="71" s="355" customFormat="1" x14ac:dyDescent="0.2"/>
    <row r="72" s="355" customFormat="1" x14ac:dyDescent="0.2"/>
    <row r="73" s="355" customFormat="1" x14ac:dyDescent="0.2"/>
    <row r="74" s="355" customFormat="1" x14ac:dyDescent="0.2"/>
    <row r="75" s="355" customFormat="1" x14ac:dyDescent="0.2"/>
    <row r="76" s="355" customFormat="1" x14ac:dyDescent="0.2"/>
    <row r="77" s="355" customFormat="1" x14ac:dyDescent="0.2"/>
    <row r="78" s="355" customFormat="1" x14ac:dyDescent="0.2"/>
    <row r="79" s="355" customFormat="1" x14ac:dyDescent="0.2"/>
    <row r="80" s="355" customFormat="1" x14ac:dyDescent="0.2"/>
    <row r="81" s="355" customFormat="1" x14ac:dyDescent="0.2"/>
    <row r="82" s="355" customFormat="1" x14ac:dyDescent="0.2"/>
    <row r="83" s="355" customFormat="1" x14ac:dyDescent="0.2"/>
    <row r="84" s="355" customFormat="1" x14ac:dyDescent="0.2"/>
    <row r="85" s="355" customFormat="1" x14ac:dyDescent="0.2"/>
    <row r="86" s="355" customFormat="1" x14ac:dyDescent="0.2"/>
    <row r="87" s="355" customFormat="1" x14ac:dyDescent="0.2"/>
    <row r="88" s="355" customFormat="1" x14ac:dyDescent="0.2"/>
    <row r="89" s="355" customFormat="1" x14ac:dyDescent="0.2"/>
    <row r="90" s="355" customFormat="1" x14ac:dyDescent="0.2"/>
    <row r="91" s="355" customFormat="1" x14ac:dyDescent="0.2"/>
    <row r="92" s="355" customFormat="1" x14ac:dyDescent="0.2"/>
    <row r="93" s="355" customFormat="1" x14ac:dyDescent="0.2"/>
    <row r="94" s="355" customFormat="1" x14ac:dyDescent="0.2"/>
    <row r="95" s="355" customFormat="1" x14ac:dyDescent="0.2"/>
    <row r="96" s="355" customFormat="1" x14ac:dyDescent="0.2"/>
    <row r="97" s="355" customFormat="1" x14ac:dyDescent="0.2"/>
    <row r="98" s="355" customFormat="1" x14ac:dyDescent="0.2"/>
    <row r="99" s="355" customFormat="1" x14ac:dyDescent="0.2"/>
    <row r="100" s="355" customFormat="1" x14ac:dyDescent="0.2"/>
    <row r="101" s="355" customFormat="1" x14ac:dyDescent="0.2"/>
    <row r="102" s="355" customFormat="1" x14ac:dyDescent="0.2"/>
    <row r="103" s="355" customFormat="1" x14ac:dyDescent="0.2"/>
    <row r="104" s="355" customFormat="1" x14ac:dyDescent="0.2"/>
    <row r="105" s="355" customFormat="1" x14ac:dyDescent="0.2"/>
    <row r="106" s="355" customFormat="1" x14ac:dyDescent="0.2"/>
    <row r="107" s="355" customFormat="1" x14ac:dyDescent="0.2"/>
    <row r="108" s="355" customFormat="1" x14ac:dyDescent="0.2"/>
    <row r="109" s="355" customFormat="1" x14ac:dyDescent="0.2"/>
    <row r="110" s="355" customFormat="1" x14ac:dyDescent="0.2"/>
    <row r="111" s="355" customFormat="1" x14ac:dyDescent="0.2"/>
    <row r="112" s="355" customFormat="1" x14ac:dyDescent="0.2"/>
    <row r="113" s="355" customFormat="1" x14ac:dyDescent="0.2"/>
    <row r="114" s="355" customFormat="1" x14ac:dyDescent="0.2"/>
    <row r="115" s="355" customFormat="1" x14ac:dyDescent="0.2"/>
    <row r="116" s="355" customFormat="1" x14ac:dyDescent="0.2"/>
    <row r="117" s="355" customFormat="1" x14ac:dyDescent="0.2"/>
    <row r="118" s="355" customFormat="1" x14ac:dyDescent="0.2"/>
    <row r="119" s="355" customFormat="1" x14ac:dyDescent="0.2"/>
    <row r="120" s="355" customFormat="1" x14ac:dyDescent="0.2"/>
    <row r="121" s="355" customFormat="1" x14ac:dyDescent="0.2"/>
    <row r="122" s="355" customFormat="1" x14ac:dyDescent="0.2"/>
    <row r="123" s="355" customFormat="1" x14ac:dyDescent="0.2"/>
    <row r="124" s="355" customFormat="1" x14ac:dyDescent="0.2"/>
    <row r="125" s="355" customFormat="1" x14ac:dyDescent="0.2"/>
    <row r="126" s="355" customFormat="1" x14ac:dyDescent="0.2"/>
    <row r="127" s="355" customFormat="1" x14ac:dyDescent="0.2"/>
    <row r="128" s="355" customFormat="1" x14ac:dyDescent="0.2"/>
    <row r="129" s="355" customFormat="1" x14ac:dyDescent="0.2"/>
    <row r="130" s="355" customFormat="1" x14ac:dyDescent="0.2"/>
    <row r="131" s="355" customFormat="1" x14ac:dyDescent="0.2"/>
    <row r="132" s="355" customFormat="1" x14ac:dyDescent="0.2"/>
    <row r="133" s="355" customFormat="1" x14ac:dyDescent="0.2"/>
    <row r="134" s="355" customFormat="1" x14ac:dyDescent="0.2"/>
    <row r="135" s="355" customFormat="1" x14ac:dyDescent="0.2"/>
    <row r="136" s="355" customFormat="1" x14ac:dyDescent="0.2"/>
    <row r="137" s="355" customFormat="1" x14ac:dyDescent="0.2"/>
    <row r="138" s="355" customFormat="1" x14ac:dyDescent="0.2"/>
    <row r="139" s="355" customFormat="1" x14ac:dyDescent="0.2"/>
    <row r="140" s="355" customFormat="1" x14ac:dyDescent="0.2"/>
    <row r="141" s="355" customFormat="1" x14ac:dyDescent="0.2"/>
    <row r="142" s="355" customFormat="1" x14ac:dyDescent="0.2"/>
    <row r="143" s="355" customFormat="1" x14ac:dyDescent="0.2"/>
    <row r="144" s="355" customFormat="1" x14ac:dyDescent="0.2"/>
    <row r="145" s="355" customFormat="1" x14ac:dyDescent="0.2"/>
    <row r="146" s="355" customFormat="1" x14ac:dyDescent="0.2"/>
    <row r="147" s="355" customFormat="1" x14ac:dyDescent="0.2"/>
    <row r="148" s="355" customFormat="1" x14ac:dyDescent="0.2"/>
    <row r="149" s="355" customFormat="1" x14ac:dyDescent="0.2"/>
    <row r="150" s="355" customFormat="1" x14ac:dyDescent="0.2"/>
    <row r="151" s="355" customFormat="1" x14ac:dyDescent="0.2"/>
    <row r="152" s="355" customFormat="1" x14ac:dyDescent="0.2"/>
    <row r="153" s="355" customFormat="1" x14ac:dyDescent="0.2"/>
    <row r="154" s="355" customFormat="1" x14ac:dyDescent="0.2"/>
    <row r="155" s="355" customFormat="1" x14ac:dyDescent="0.2"/>
    <row r="156" s="355" customFormat="1" x14ac:dyDescent="0.2"/>
    <row r="157" s="355" customFormat="1" x14ac:dyDescent="0.2"/>
    <row r="158" s="355" customFormat="1" x14ac:dyDescent="0.2"/>
    <row r="159" s="355" customFormat="1" x14ac:dyDescent="0.2"/>
    <row r="160" s="355" customFormat="1" x14ac:dyDescent="0.2"/>
    <row r="161" s="355" customFormat="1" x14ac:dyDescent="0.2"/>
    <row r="162" s="355" customFormat="1" x14ac:dyDescent="0.2"/>
    <row r="163" s="355" customFormat="1" x14ac:dyDescent="0.2"/>
    <row r="164" s="355" customFormat="1" x14ac:dyDescent="0.2"/>
    <row r="165" s="355" customFormat="1" x14ac:dyDescent="0.2"/>
    <row r="166" s="355" customFormat="1" x14ac:dyDescent="0.2"/>
    <row r="167" s="355" customFormat="1" x14ac:dyDescent="0.2"/>
    <row r="168" s="355" customFormat="1" x14ac:dyDescent="0.2"/>
    <row r="169" s="355" customFormat="1" x14ac:dyDescent="0.2"/>
    <row r="170" s="355" customFormat="1" x14ac:dyDescent="0.2"/>
    <row r="171" s="355" customFormat="1" x14ac:dyDescent="0.2"/>
    <row r="172" s="355" customFormat="1" x14ac:dyDescent="0.2"/>
    <row r="173" s="355" customFormat="1" x14ac:dyDescent="0.2"/>
    <row r="174" s="355" customFormat="1" x14ac:dyDescent="0.2"/>
    <row r="175" s="355" customFormat="1" x14ac:dyDescent="0.2"/>
    <row r="176" s="355" customFormat="1" x14ac:dyDescent="0.2"/>
    <row r="177" s="355" customFormat="1" x14ac:dyDescent="0.2"/>
    <row r="178" s="355" customFormat="1" x14ac:dyDescent="0.2"/>
    <row r="179" s="355" customFormat="1" x14ac:dyDescent="0.2"/>
    <row r="180" s="355" customFormat="1" x14ac:dyDescent="0.2"/>
    <row r="181" s="355" customFormat="1" x14ac:dyDescent="0.2"/>
    <row r="182" s="355" customFormat="1" x14ac:dyDescent="0.2"/>
    <row r="183" s="355" customFormat="1" x14ac:dyDescent="0.2"/>
    <row r="184" s="355" customFormat="1" x14ac:dyDescent="0.2"/>
    <row r="185" s="355" customFormat="1" x14ac:dyDescent="0.2"/>
    <row r="186" s="355" customFormat="1" x14ac:dyDescent="0.2"/>
    <row r="187" s="355" customFormat="1" x14ac:dyDescent="0.2"/>
    <row r="188" s="355" customFormat="1" x14ac:dyDescent="0.2"/>
    <row r="189" s="355" customFormat="1" x14ac:dyDescent="0.2"/>
    <row r="190" s="355" customFormat="1" x14ac:dyDescent="0.2"/>
    <row r="191" s="355" customFormat="1" x14ac:dyDescent="0.2"/>
    <row r="192" s="355" customFormat="1" x14ac:dyDescent="0.2"/>
    <row r="193" s="355" customFormat="1" x14ac:dyDescent="0.2"/>
    <row r="194" s="355" customFormat="1" x14ac:dyDescent="0.2"/>
    <row r="195" s="355" customFormat="1" x14ac:dyDescent="0.2"/>
    <row r="196" s="355" customFormat="1" x14ac:dyDescent="0.2"/>
    <row r="197" s="355" customFormat="1" x14ac:dyDescent="0.2"/>
    <row r="198" s="355" customFormat="1" x14ac:dyDescent="0.2"/>
    <row r="199" s="355" customFormat="1" x14ac:dyDescent="0.2"/>
    <row r="200" s="355" customFormat="1" x14ac:dyDescent="0.2"/>
    <row r="201" s="355" customFormat="1" x14ac:dyDescent="0.2"/>
    <row r="202" s="355" customFormat="1" x14ac:dyDescent="0.2"/>
    <row r="203" s="355" customFormat="1" x14ac:dyDescent="0.2"/>
    <row r="204" s="355" customFormat="1" x14ac:dyDescent="0.2"/>
    <row r="205" s="355" customFormat="1" x14ac:dyDescent="0.2"/>
    <row r="206" s="355" customFormat="1" x14ac:dyDescent="0.2"/>
    <row r="207" s="355" customFormat="1" x14ac:dyDescent="0.2"/>
    <row r="208" s="355" customFormat="1" x14ac:dyDescent="0.2"/>
    <row r="209" s="355" customFormat="1" x14ac:dyDescent="0.2"/>
    <row r="210" s="355" customFormat="1" x14ac:dyDescent="0.2"/>
    <row r="211" s="355" customFormat="1" x14ac:dyDescent="0.2"/>
    <row r="212" s="355" customFormat="1" x14ac:dyDescent="0.2"/>
    <row r="213" s="355" customFormat="1" x14ac:dyDescent="0.2"/>
    <row r="214" s="355" customFormat="1" x14ac:dyDescent="0.2"/>
    <row r="215" s="355" customFormat="1" x14ac:dyDescent="0.2"/>
    <row r="216" s="355" customFormat="1" x14ac:dyDescent="0.2"/>
    <row r="217" s="355" customFormat="1" x14ac:dyDescent="0.2"/>
    <row r="218" s="355" customFormat="1" x14ac:dyDescent="0.2"/>
    <row r="219" s="355" customFormat="1" x14ac:dyDescent="0.2"/>
    <row r="220" s="355" customFormat="1" x14ac:dyDescent="0.2"/>
    <row r="221" s="355" customFormat="1" x14ac:dyDescent="0.2"/>
    <row r="222" s="355" customFormat="1" x14ac:dyDescent="0.2"/>
    <row r="223" s="355" customFormat="1" x14ac:dyDescent="0.2"/>
    <row r="224" s="355" customFormat="1" x14ac:dyDescent="0.2"/>
    <row r="225" s="355" customFormat="1" x14ac:dyDescent="0.2"/>
    <row r="226" s="355" customFormat="1" x14ac:dyDescent="0.2"/>
    <row r="227" s="355" customFormat="1" x14ac:dyDescent="0.2"/>
    <row r="228" s="355" customFormat="1" x14ac:dyDescent="0.2"/>
    <row r="229" s="355" customFormat="1" x14ac:dyDescent="0.2"/>
    <row r="230" s="355" customFormat="1" x14ac:dyDescent="0.2"/>
    <row r="231" s="355" customFormat="1" x14ac:dyDescent="0.2"/>
    <row r="232" s="355" customFormat="1" x14ac:dyDescent="0.2"/>
    <row r="233" s="355" customFormat="1" x14ac:dyDescent="0.2"/>
    <row r="234" s="355" customFormat="1" x14ac:dyDescent="0.2"/>
    <row r="235" s="355" customFormat="1" x14ac:dyDescent="0.2"/>
    <row r="236" s="355" customFormat="1" x14ac:dyDescent="0.2"/>
    <row r="237" s="355" customFormat="1" x14ac:dyDescent="0.2"/>
    <row r="238" s="355" customFormat="1" x14ac:dyDescent="0.2"/>
    <row r="239" s="355" customFormat="1" x14ac:dyDescent="0.2"/>
    <row r="240" s="355" customFormat="1" x14ac:dyDescent="0.2"/>
    <row r="241" s="355" customFormat="1" x14ac:dyDescent="0.2"/>
    <row r="242" s="355" customFormat="1" x14ac:dyDescent="0.2"/>
    <row r="243" s="355" customFormat="1" x14ac:dyDescent="0.2"/>
    <row r="244" s="355" customFormat="1" x14ac:dyDescent="0.2"/>
    <row r="245" s="355" customFormat="1" x14ac:dyDescent="0.2"/>
    <row r="246" s="355" customFormat="1" x14ac:dyDescent="0.2"/>
    <row r="247" s="355" customFormat="1" x14ac:dyDescent="0.2"/>
    <row r="248" s="355" customFormat="1" x14ac:dyDescent="0.2"/>
    <row r="249" s="355" customFormat="1" x14ac:dyDescent="0.2"/>
    <row r="250" s="355" customFormat="1" x14ac:dyDescent="0.2"/>
    <row r="251" s="355" customFormat="1" x14ac:dyDescent="0.2"/>
    <row r="252" s="355" customFormat="1" x14ac:dyDescent="0.2"/>
    <row r="253" s="355" customFormat="1" x14ac:dyDescent="0.2"/>
    <row r="254" s="355" customFormat="1" x14ac:dyDescent="0.2"/>
    <row r="255" s="355" customFormat="1" x14ac:dyDescent="0.2"/>
    <row r="256" s="355" customFormat="1" x14ac:dyDescent="0.2"/>
    <row r="257" s="355" customFormat="1" x14ac:dyDescent="0.2"/>
    <row r="258" s="355" customFormat="1" x14ac:dyDescent="0.2"/>
    <row r="259" s="355" customFormat="1" x14ac:dyDescent="0.2"/>
    <row r="260" s="355" customFormat="1" x14ac:dyDescent="0.2"/>
    <row r="261" s="355" customFormat="1" x14ac:dyDescent="0.2"/>
    <row r="262" s="355" customFormat="1" x14ac:dyDescent="0.2"/>
    <row r="263" s="355" customFormat="1" x14ac:dyDescent="0.2"/>
    <row r="264" s="355" customFormat="1" x14ac:dyDescent="0.2"/>
    <row r="265" s="355" customFormat="1" x14ac:dyDescent="0.2"/>
    <row r="266" s="355" customFormat="1" x14ac:dyDescent="0.2"/>
    <row r="267" s="355" customFormat="1" x14ac:dyDescent="0.2"/>
    <row r="268" s="355" customFormat="1" x14ac:dyDescent="0.2"/>
    <row r="269" s="355" customFormat="1" x14ac:dyDescent="0.2"/>
    <row r="270" s="355" customFormat="1" x14ac:dyDescent="0.2"/>
    <row r="271" s="355" customFormat="1" x14ac:dyDescent="0.2"/>
    <row r="272" s="355" customFormat="1" x14ac:dyDescent="0.2"/>
    <row r="273" s="355" customFormat="1" x14ac:dyDescent="0.2"/>
    <row r="274" s="355" customFormat="1" x14ac:dyDescent="0.2"/>
    <row r="275" s="355" customFormat="1" x14ac:dyDescent="0.2"/>
    <row r="276" s="355" customFormat="1" x14ac:dyDescent="0.2"/>
    <row r="277" s="355" customFormat="1" x14ac:dyDescent="0.2"/>
    <row r="278" s="355" customFormat="1" x14ac:dyDescent="0.2"/>
    <row r="279" s="355" customFormat="1" x14ac:dyDescent="0.2"/>
    <row r="280" s="355" customFormat="1" x14ac:dyDescent="0.2"/>
    <row r="281" s="355" customFormat="1" x14ac:dyDescent="0.2"/>
    <row r="282" s="355" customFormat="1" x14ac:dyDescent="0.2"/>
    <row r="283" s="355" customFormat="1" x14ac:dyDescent="0.2"/>
    <row r="284" s="355" customFormat="1" x14ac:dyDescent="0.2"/>
    <row r="285" s="355" customFormat="1" x14ac:dyDescent="0.2"/>
    <row r="286" s="355" customFormat="1" x14ac:dyDescent="0.2"/>
    <row r="287" s="355" customFormat="1" x14ac:dyDescent="0.2"/>
    <row r="288" s="355" customFormat="1" x14ac:dyDescent="0.2"/>
    <row r="289" s="355" customFormat="1" x14ac:dyDescent="0.2"/>
    <row r="290" s="355" customFormat="1" x14ac:dyDescent="0.2"/>
    <row r="291" s="355" customFormat="1" x14ac:dyDescent="0.2"/>
    <row r="292" s="355" customFormat="1" x14ac:dyDescent="0.2"/>
    <row r="293" s="355" customFormat="1" x14ac:dyDescent="0.2"/>
    <row r="294" s="355" customFormat="1" x14ac:dyDescent="0.2"/>
    <row r="295" s="355" customFormat="1" x14ac:dyDescent="0.2"/>
    <row r="296" s="355" customFormat="1" x14ac:dyDescent="0.2"/>
    <row r="297" s="355" customFormat="1" x14ac:dyDescent="0.2"/>
    <row r="298" s="355" customFormat="1" x14ac:dyDescent="0.2"/>
    <row r="299" s="355" customFormat="1" x14ac:dyDescent="0.2"/>
    <row r="300" s="355" customFormat="1" x14ac:dyDescent="0.2"/>
    <row r="301" s="355" customFormat="1" x14ac:dyDescent="0.2"/>
    <row r="302" s="355" customFormat="1" x14ac:dyDescent="0.2"/>
    <row r="303" s="355" customFormat="1" x14ac:dyDescent="0.2"/>
    <row r="304" s="355" customFormat="1" x14ac:dyDescent="0.2"/>
    <row r="305" s="355" customFormat="1" x14ac:dyDescent="0.2"/>
    <row r="306" s="355" customFormat="1" x14ac:dyDescent="0.2"/>
    <row r="307" s="355" customFormat="1" x14ac:dyDescent="0.2"/>
    <row r="308" s="355" customFormat="1" x14ac:dyDescent="0.2"/>
    <row r="309" s="355" customFormat="1" x14ac:dyDescent="0.2"/>
    <row r="310" s="355" customFormat="1" x14ac:dyDescent="0.2"/>
    <row r="311" s="355" customFormat="1" x14ac:dyDescent="0.2"/>
    <row r="312" s="355" customFormat="1" x14ac:dyDescent="0.2"/>
    <row r="313" s="355" customFormat="1" x14ac:dyDescent="0.2"/>
    <row r="314" s="355" customFormat="1" x14ac:dyDescent="0.2"/>
    <row r="315" s="355" customFormat="1" x14ac:dyDescent="0.2"/>
    <row r="316" s="355" customFormat="1" x14ac:dyDescent="0.2"/>
    <row r="317" s="355" customFormat="1" x14ac:dyDescent="0.2"/>
    <row r="318" s="355" customFormat="1" x14ac:dyDescent="0.2"/>
    <row r="319" s="355" customFormat="1" x14ac:dyDescent="0.2"/>
    <row r="320" s="355" customFormat="1" x14ac:dyDescent="0.2"/>
    <row r="321" s="355" customFormat="1" x14ac:dyDescent="0.2"/>
    <row r="322" s="355" customFormat="1" x14ac:dyDescent="0.2"/>
    <row r="323" s="355" customFormat="1" x14ac:dyDescent="0.2"/>
    <row r="324" s="355" customFormat="1" x14ac:dyDescent="0.2"/>
    <row r="325" s="355" customFormat="1" x14ac:dyDescent="0.2"/>
    <row r="326" s="355" customFormat="1" x14ac:dyDescent="0.2"/>
    <row r="327" s="355" customFormat="1" x14ac:dyDescent="0.2"/>
    <row r="328" s="355" customFormat="1" x14ac:dyDescent="0.2"/>
    <row r="329" s="355" customFormat="1" x14ac:dyDescent="0.2"/>
    <row r="330" s="355" customFormat="1" x14ac:dyDescent="0.2"/>
    <row r="331" s="355" customFormat="1" x14ac:dyDescent="0.2"/>
    <row r="332" s="355" customFormat="1" x14ac:dyDescent="0.2"/>
    <row r="333" s="355" customFormat="1" x14ac:dyDescent="0.2"/>
    <row r="334" s="355" customFormat="1" x14ac:dyDescent="0.2"/>
    <row r="335" s="355" customFormat="1" x14ac:dyDescent="0.2"/>
    <row r="336" s="355" customFormat="1" x14ac:dyDescent="0.2"/>
    <row r="337" s="355" customFormat="1" x14ac:dyDescent="0.2"/>
    <row r="338" s="355" customFormat="1" x14ac:dyDescent="0.2"/>
    <row r="339" s="355" customFormat="1" x14ac:dyDescent="0.2"/>
    <row r="340" s="355" customFormat="1" x14ac:dyDescent="0.2"/>
    <row r="341" s="355" customFormat="1" x14ac:dyDescent="0.2"/>
    <row r="342" s="355" customFormat="1" x14ac:dyDescent="0.2"/>
    <row r="343" s="355" customFormat="1" x14ac:dyDescent="0.2"/>
    <row r="344" s="355" customFormat="1" x14ac:dyDescent="0.2"/>
    <row r="345" s="355" customFormat="1" x14ac:dyDescent="0.2"/>
    <row r="346" s="355" customFormat="1" x14ac:dyDescent="0.2"/>
    <row r="347" s="355" customFormat="1" x14ac:dyDescent="0.2"/>
    <row r="348" s="355" customFormat="1" x14ac:dyDescent="0.2"/>
    <row r="349" s="355" customFormat="1" x14ac:dyDescent="0.2"/>
    <row r="350" s="355" customFormat="1" x14ac:dyDescent="0.2"/>
    <row r="351" s="355" customFormat="1" x14ac:dyDescent="0.2"/>
    <row r="352" s="355" customFormat="1" x14ac:dyDescent="0.2"/>
    <row r="353" s="355" customFormat="1" x14ac:dyDescent="0.2"/>
    <row r="354" s="355" customFormat="1" x14ac:dyDescent="0.2"/>
    <row r="355" s="355" customFormat="1" x14ac:dyDescent="0.2"/>
    <row r="356" s="355" customFormat="1" x14ac:dyDescent="0.2"/>
    <row r="357" s="355" customFormat="1" x14ac:dyDescent="0.2"/>
    <row r="358" s="355" customFormat="1" x14ac:dyDescent="0.2"/>
    <row r="359" s="355" customFormat="1" x14ac:dyDescent="0.2"/>
    <row r="360" s="355" customFormat="1" x14ac:dyDescent="0.2"/>
    <row r="361" s="355" customFormat="1" x14ac:dyDescent="0.2"/>
    <row r="362" s="355" customFormat="1" x14ac:dyDescent="0.2"/>
    <row r="363" s="355" customFormat="1" x14ac:dyDescent="0.2"/>
    <row r="364" s="355" customFormat="1" x14ac:dyDescent="0.2"/>
    <row r="365" s="355" customFormat="1" x14ac:dyDescent="0.2"/>
    <row r="366" s="355" customFormat="1" x14ac:dyDescent="0.2"/>
    <row r="367" s="355" customFormat="1" x14ac:dyDescent="0.2"/>
    <row r="368" s="355" customFormat="1" x14ac:dyDescent="0.2"/>
    <row r="369" s="355" customFormat="1" x14ac:dyDescent="0.2"/>
    <row r="370" s="355" customFormat="1" x14ac:dyDescent="0.2"/>
    <row r="371" s="355" customFormat="1" x14ac:dyDescent="0.2"/>
    <row r="372" s="355" customFormat="1" x14ac:dyDescent="0.2"/>
    <row r="373" s="355" customFormat="1" x14ac:dyDescent="0.2"/>
    <row r="374" s="355" customFormat="1" x14ac:dyDescent="0.2"/>
    <row r="375" s="355" customFormat="1" x14ac:dyDescent="0.2"/>
    <row r="376" s="355" customFormat="1" x14ac:dyDescent="0.2"/>
    <row r="377" s="355" customFormat="1" x14ac:dyDescent="0.2"/>
    <row r="378" s="355" customFormat="1" x14ac:dyDescent="0.2"/>
    <row r="379" s="355" customFormat="1" x14ac:dyDescent="0.2"/>
    <row r="380" s="355" customFormat="1" x14ac:dyDescent="0.2"/>
    <row r="381" s="355" customFormat="1" x14ac:dyDescent="0.2"/>
    <row r="382" s="355" customFormat="1" x14ac:dyDescent="0.2"/>
    <row r="383" s="355" customFormat="1" x14ac:dyDescent="0.2"/>
    <row r="384" s="355" customFormat="1" x14ac:dyDescent="0.2"/>
    <row r="385" s="355" customFormat="1" x14ac:dyDescent="0.2"/>
    <row r="386" s="355" customFormat="1" x14ac:dyDescent="0.2"/>
    <row r="387" s="355" customFormat="1" x14ac:dyDescent="0.2"/>
    <row r="388" s="355" customFormat="1" x14ac:dyDescent="0.2"/>
    <row r="389" s="355" customFormat="1" x14ac:dyDescent="0.2"/>
    <row r="390" s="355" customFormat="1" x14ac:dyDescent="0.2"/>
  </sheetData>
  <mergeCells count="2">
    <mergeCell ref="A1:E1"/>
    <mergeCell ref="B3:E3"/>
  </mergeCells>
  <phoneticPr fontId="2"/>
  <printOptions horizontalCentered="1"/>
  <pageMargins left="0.78740157480314965" right="0.78740157480314965" top="0.98425196850393704" bottom="0.27559055118110237" header="0.51181102362204722" footer="0.51181102362204722"/>
  <pageSetup paperSize="9" scale="99" orientation="portrait" r:id="rId1"/>
  <headerFooter alignWithMargins="0">
    <oddHeader>&amp;R&amp;10&amp;F&amp;A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0"/>
  <sheetViews>
    <sheetView showGridLines="0" view="pageBreakPreview" zoomScaleNormal="100" workbookViewId="0">
      <selection activeCell="K13" sqref="K13"/>
    </sheetView>
  </sheetViews>
  <sheetFormatPr defaultColWidth="9" defaultRowHeight="13.2" x14ac:dyDescent="0.2"/>
  <cols>
    <col min="1" max="1" width="26.33203125" style="352" customWidth="1"/>
    <col min="2" max="2" width="17.77734375" style="352" customWidth="1"/>
    <col min="3" max="3" width="12.21875" style="352" customWidth="1"/>
    <col min="4" max="4" width="16.6640625" style="352" bestFit="1" customWidth="1"/>
    <col min="5" max="5" width="13.6640625" style="352" customWidth="1"/>
    <col min="6" max="16384" width="9" style="352"/>
  </cols>
  <sheetData>
    <row r="1" spans="1:6" ht="25.5" customHeight="1" x14ac:dyDescent="0.2">
      <c r="A1" s="990" t="s">
        <v>363</v>
      </c>
      <c r="B1" s="990"/>
      <c r="C1" s="990"/>
      <c r="D1" s="990"/>
      <c r="E1" s="990"/>
      <c r="F1" s="351"/>
    </row>
    <row r="2" spans="1:6" ht="25.5" customHeight="1" x14ac:dyDescent="0.2">
      <c r="A2" s="353"/>
      <c r="B2" s="353"/>
      <c r="C2" s="353"/>
      <c r="D2" s="353"/>
      <c r="E2" s="353"/>
      <c r="F2" s="351"/>
    </row>
    <row r="3" spans="1:6" s="355" customFormat="1" ht="14.4" x14ac:dyDescent="0.2">
      <c r="A3" s="354" t="s">
        <v>468</v>
      </c>
      <c r="B3" s="991">
        <f>入力表!B26</f>
        <v>0</v>
      </c>
      <c r="C3" s="991"/>
      <c r="D3" s="991"/>
      <c r="E3" s="991"/>
    </row>
    <row r="4" spans="1:6" s="355" customFormat="1" ht="19.5" customHeight="1" thickBot="1" x14ac:dyDescent="0.25">
      <c r="A4" s="354" t="s">
        <v>291</v>
      </c>
      <c r="B4" s="356">
        <f>入力表!G6</f>
        <v>0</v>
      </c>
    </row>
    <row r="5" spans="1:6" s="355" customFormat="1" ht="32.1" customHeight="1" thickBot="1" x14ac:dyDescent="0.25">
      <c r="A5" s="357" t="s">
        <v>292</v>
      </c>
      <c r="B5" s="358" t="s">
        <v>293</v>
      </c>
      <c r="C5" s="359" t="s">
        <v>294</v>
      </c>
      <c r="D5" s="359" t="s">
        <v>295</v>
      </c>
      <c r="E5" s="360" t="s">
        <v>5</v>
      </c>
    </row>
    <row r="6" spans="1:6" s="355" customFormat="1" ht="32.1" customHeight="1" thickBot="1" x14ac:dyDescent="0.25">
      <c r="A6" s="736" t="s">
        <v>296</v>
      </c>
      <c r="B6" s="737" t="s">
        <v>297</v>
      </c>
      <c r="C6" s="738">
        <v>1000</v>
      </c>
      <c r="D6" s="738">
        <v>1000</v>
      </c>
      <c r="E6" s="739" t="s">
        <v>298</v>
      </c>
    </row>
    <row r="7" spans="1:6" s="365" customFormat="1" ht="32.1" customHeight="1" thickTop="1" x14ac:dyDescent="0.2">
      <c r="A7" s="396"/>
      <c r="B7" s="397"/>
      <c r="C7" s="400"/>
      <c r="D7" s="400"/>
      <c r="E7" s="403"/>
    </row>
    <row r="8" spans="1:6" s="365" customFormat="1" ht="32.1" customHeight="1" x14ac:dyDescent="0.2">
      <c r="A8" s="398"/>
      <c r="B8" s="399"/>
      <c r="C8" s="401"/>
      <c r="D8" s="401"/>
      <c r="E8" s="370"/>
    </row>
    <row r="9" spans="1:6" s="365" customFormat="1" ht="32.1" customHeight="1" x14ac:dyDescent="0.2">
      <c r="A9" s="398"/>
      <c r="B9" s="399"/>
      <c r="C9" s="401"/>
      <c r="D9" s="401"/>
      <c r="E9" s="370"/>
    </row>
    <row r="10" spans="1:6" s="365" customFormat="1" ht="32.1" customHeight="1" x14ac:dyDescent="0.2">
      <c r="A10" s="398"/>
      <c r="B10" s="399"/>
      <c r="C10" s="401"/>
      <c r="D10" s="401"/>
      <c r="E10" s="370"/>
    </row>
    <row r="11" spans="1:6" s="365" customFormat="1" ht="32.1" customHeight="1" x14ac:dyDescent="0.2">
      <c r="A11" s="398"/>
      <c r="B11" s="399"/>
      <c r="C11" s="401"/>
      <c r="D11" s="401"/>
      <c r="E11" s="370"/>
    </row>
    <row r="12" spans="1:6" s="365" customFormat="1" ht="32.1" customHeight="1" x14ac:dyDescent="0.2">
      <c r="A12" s="398"/>
      <c r="B12" s="399"/>
      <c r="C12" s="401"/>
      <c r="D12" s="401"/>
      <c r="E12" s="370"/>
    </row>
    <row r="13" spans="1:6" s="365" customFormat="1" ht="32.1" customHeight="1" thickBot="1" x14ac:dyDescent="0.25">
      <c r="A13" s="371" t="s">
        <v>299</v>
      </c>
      <c r="B13" s="372"/>
      <c r="C13" s="402"/>
      <c r="D13" s="402"/>
      <c r="E13" s="374"/>
    </row>
    <row r="14" spans="1:6" s="365" customFormat="1" ht="32.1" customHeight="1" thickTop="1" thickBot="1" x14ac:dyDescent="0.25">
      <c r="A14" s="375" t="s">
        <v>300</v>
      </c>
      <c r="B14" s="376"/>
      <c r="C14" s="377"/>
      <c r="D14" s="377">
        <f>SUM(D7:D13)</f>
        <v>0</v>
      </c>
      <c r="E14" s="378" t="s">
        <v>301</v>
      </c>
    </row>
    <row r="15" spans="1:6" s="365" customFormat="1" x14ac:dyDescent="0.2"/>
    <row r="16" spans="1:6" s="365" customFormat="1" ht="20.100000000000001" customHeight="1" x14ac:dyDescent="0.2">
      <c r="A16" s="365" t="s">
        <v>302</v>
      </c>
    </row>
    <row r="17" spans="1:1" s="355" customFormat="1" ht="19.5" customHeight="1" x14ac:dyDescent="0.2">
      <c r="A17" s="365" t="s">
        <v>303</v>
      </c>
    </row>
    <row r="18" spans="1:1" s="355" customFormat="1" ht="19.5" customHeight="1" x14ac:dyDescent="0.2">
      <c r="A18" s="365" t="s">
        <v>304</v>
      </c>
    </row>
    <row r="19" spans="1:1" s="365" customFormat="1" ht="20.100000000000001" customHeight="1" x14ac:dyDescent="0.2">
      <c r="A19" s="365" t="s">
        <v>305</v>
      </c>
    </row>
    <row r="20" spans="1:1" s="355" customFormat="1" ht="19.5" customHeight="1" x14ac:dyDescent="0.2">
      <c r="A20" s="365"/>
    </row>
    <row r="21" spans="1:1" s="355" customFormat="1" x14ac:dyDescent="0.2"/>
    <row r="22" spans="1:1" s="355" customFormat="1" x14ac:dyDescent="0.2"/>
    <row r="23" spans="1:1" s="355" customFormat="1" x14ac:dyDescent="0.2"/>
    <row r="24" spans="1:1" s="355" customFormat="1" x14ac:dyDescent="0.2"/>
    <row r="25" spans="1:1" s="355" customFormat="1" x14ac:dyDescent="0.2"/>
    <row r="26" spans="1:1" s="355" customFormat="1" x14ac:dyDescent="0.2"/>
    <row r="27" spans="1:1" s="355" customFormat="1" x14ac:dyDescent="0.2"/>
    <row r="28" spans="1:1" s="355" customFormat="1" x14ac:dyDescent="0.2"/>
    <row r="29" spans="1:1" s="355" customFormat="1" x14ac:dyDescent="0.2"/>
    <row r="30" spans="1:1" s="355" customFormat="1" x14ac:dyDescent="0.2"/>
    <row r="31" spans="1:1" s="355" customFormat="1" x14ac:dyDescent="0.2"/>
    <row r="32" spans="1:1" s="355" customFormat="1" x14ac:dyDescent="0.2"/>
    <row r="33" s="355" customFormat="1" x14ac:dyDescent="0.2"/>
    <row r="34" s="355" customFormat="1" x14ac:dyDescent="0.2"/>
    <row r="35" s="355" customFormat="1" x14ac:dyDescent="0.2"/>
    <row r="36" s="355" customFormat="1" x14ac:dyDescent="0.2"/>
    <row r="37" s="355" customFormat="1" x14ac:dyDescent="0.2"/>
    <row r="38" s="355" customFormat="1" x14ac:dyDescent="0.2"/>
    <row r="39" s="355" customFormat="1" x14ac:dyDescent="0.2"/>
    <row r="40" s="355" customFormat="1" x14ac:dyDescent="0.2"/>
    <row r="41" s="355" customFormat="1" x14ac:dyDescent="0.2"/>
    <row r="42" s="355" customFormat="1" x14ac:dyDescent="0.2"/>
    <row r="43" s="355" customFormat="1" x14ac:dyDescent="0.2"/>
    <row r="44" s="355" customFormat="1" x14ac:dyDescent="0.2"/>
    <row r="45" s="355" customFormat="1" x14ac:dyDescent="0.2"/>
    <row r="46" s="355" customFormat="1" x14ac:dyDescent="0.2"/>
    <row r="47" s="355" customFormat="1" x14ac:dyDescent="0.2"/>
    <row r="48" s="355" customFormat="1" x14ac:dyDescent="0.2"/>
    <row r="49" s="355" customFormat="1" x14ac:dyDescent="0.2"/>
    <row r="50" s="355" customFormat="1" x14ac:dyDescent="0.2"/>
    <row r="51" s="355" customFormat="1" x14ac:dyDescent="0.2"/>
    <row r="52" s="355" customFormat="1" x14ac:dyDescent="0.2"/>
    <row r="53" s="355" customFormat="1" x14ac:dyDescent="0.2"/>
    <row r="54" s="355" customFormat="1" x14ac:dyDescent="0.2"/>
    <row r="55" s="355" customFormat="1" x14ac:dyDescent="0.2"/>
    <row r="56" s="355" customFormat="1" x14ac:dyDescent="0.2"/>
    <row r="57" s="355" customFormat="1" x14ac:dyDescent="0.2"/>
    <row r="58" s="355" customFormat="1" x14ac:dyDescent="0.2"/>
    <row r="59" s="355" customFormat="1" x14ac:dyDescent="0.2"/>
    <row r="60" s="355" customFormat="1" x14ac:dyDescent="0.2"/>
    <row r="61" s="355" customFormat="1" x14ac:dyDescent="0.2"/>
    <row r="62" s="355" customFormat="1" x14ac:dyDescent="0.2"/>
    <row r="63" s="355" customFormat="1" x14ac:dyDescent="0.2"/>
    <row r="64" s="355" customFormat="1" x14ac:dyDescent="0.2"/>
    <row r="65" s="355" customFormat="1" x14ac:dyDescent="0.2"/>
    <row r="66" s="355" customFormat="1" x14ac:dyDescent="0.2"/>
    <row r="67" s="355" customFormat="1" x14ac:dyDescent="0.2"/>
    <row r="68" s="355" customFormat="1" x14ac:dyDescent="0.2"/>
    <row r="69" s="355" customFormat="1" x14ac:dyDescent="0.2"/>
    <row r="70" s="355" customFormat="1" x14ac:dyDescent="0.2"/>
    <row r="71" s="355" customFormat="1" x14ac:dyDescent="0.2"/>
    <row r="72" s="355" customFormat="1" x14ac:dyDescent="0.2"/>
    <row r="73" s="355" customFormat="1" x14ac:dyDescent="0.2"/>
    <row r="74" s="355" customFormat="1" x14ac:dyDescent="0.2"/>
    <row r="75" s="355" customFormat="1" x14ac:dyDescent="0.2"/>
    <row r="76" s="355" customFormat="1" x14ac:dyDescent="0.2"/>
    <row r="77" s="355" customFormat="1" x14ac:dyDescent="0.2"/>
    <row r="78" s="355" customFormat="1" x14ac:dyDescent="0.2"/>
    <row r="79" s="355" customFormat="1" x14ac:dyDescent="0.2"/>
    <row r="80" s="355" customFormat="1" x14ac:dyDescent="0.2"/>
    <row r="81" s="355" customFormat="1" x14ac:dyDescent="0.2"/>
    <row r="82" s="355" customFormat="1" x14ac:dyDescent="0.2"/>
    <row r="83" s="355" customFormat="1" x14ac:dyDescent="0.2"/>
    <row r="84" s="355" customFormat="1" x14ac:dyDescent="0.2"/>
    <row r="85" s="355" customFormat="1" x14ac:dyDescent="0.2"/>
    <row r="86" s="355" customFormat="1" x14ac:dyDescent="0.2"/>
    <row r="87" s="355" customFormat="1" x14ac:dyDescent="0.2"/>
    <row r="88" s="355" customFormat="1" x14ac:dyDescent="0.2"/>
    <row r="89" s="355" customFormat="1" x14ac:dyDescent="0.2"/>
    <row r="90" s="355" customFormat="1" x14ac:dyDescent="0.2"/>
    <row r="91" s="355" customFormat="1" x14ac:dyDescent="0.2"/>
    <row r="92" s="355" customFormat="1" x14ac:dyDescent="0.2"/>
    <row r="93" s="355" customFormat="1" x14ac:dyDescent="0.2"/>
    <row r="94" s="355" customFormat="1" x14ac:dyDescent="0.2"/>
    <row r="95" s="355" customFormat="1" x14ac:dyDescent="0.2"/>
    <row r="96" s="355" customFormat="1" x14ac:dyDescent="0.2"/>
    <row r="97" s="355" customFormat="1" x14ac:dyDescent="0.2"/>
    <row r="98" s="355" customFormat="1" x14ac:dyDescent="0.2"/>
    <row r="99" s="355" customFormat="1" x14ac:dyDescent="0.2"/>
    <row r="100" s="355" customFormat="1" x14ac:dyDescent="0.2"/>
    <row r="101" s="355" customFormat="1" x14ac:dyDescent="0.2"/>
    <row r="102" s="355" customFormat="1" x14ac:dyDescent="0.2"/>
    <row r="103" s="355" customFormat="1" x14ac:dyDescent="0.2"/>
    <row r="104" s="355" customFormat="1" x14ac:dyDescent="0.2"/>
    <row r="105" s="355" customFormat="1" x14ac:dyDescent="0.2"/>
    <row r="106" s="355" customFormat="1" x14ac:dyDescent="0.2"/>
    <row r="107" s="355" customFormat="1" x14ac:dyDescent="0.2"/>
    <row r="108" s="355" customFormat="1" x14ac:dyDescent="0.2"/>
    <row r="109" s="355" customFormat="1" x14ac:dyDescent="0.2"/>
    <row r="110" s="355" customFormat="1" x14ac:dyDescent="0.2"/>
    <row r="111" s="355" customFormat="1" x14ac:dyDescent="0.2"/>
    <row r="112" s="355" customFormat="1" x14ac:dyDescent="0.2"/>
    <row r="113" s="355" customFormat="1" x14ac:dyDescent="0.2"/>
    <row r="114" s="355" customFormat="1" x14ac:dyDescent="0.2"/>
    <row r="115" s="355" customFormat="1" x14ac:dyDescent="0.2"/>
    <row r="116" s="355" customFormat="1" x14ac:dyDescent="0.2"/>
    <row r="117" s="355" customFormat="1" x14ac:dyDescent="0.2"/>
    <row r="118" s="355" customFormat="1" x14ac:dyDescent="0.2"/>
    <row r="119" s="355" customFormat="1" x14ac:dyDescent="0.2"/>
    <row r="120" s="355" customFormat="1" x14ac:dyDescent="0.2"/>
    <row r="121" s="355" customFormat="1" x14ac:dyDescent="0.2"/>
    <row r="122" s="355" customFormat="1" x14ac:dyDescent="0.2"/>
    <row r="123" s="355" customFormat="1" x14ac:dyDescent="0.2"/>
    <row r="124" s="355" customFormat="1" x14ac:dyDescent="0.2"/>
    <row r="125" s="355" customFormat="1" x14ac:dyDescent="0.2"/>
    <row r="126" s="355" customFormat="1" x14ac:dyDescent="0.2"/>
    <row r="127" s="355" customFormat="1" x14ac:dyDescent="0.2"/>
    <row r="128" s="355" customFormat="1" x14ac:dyDescent="0.2"/>
    <row r="129" s="355" customFormat="1" x14ac:dyDescent="0.2"/>
    <row r="130" s="355" customFormat="1" x14ac:dyDescent="0.2"/>
    <row r="131" s="355" customFormat="1" x14ac:dyDescent="0.2"/>
    <row r="132" s="355" customFormat="1" x14ac:dyDescent="0.2"/>
    <row r="133" s="355" customFormat="1" x14ac:dyDescent="0.2"/>
    <row r="134" s="355" customFormat="1" x14ac:dyDescent="0.2"/>
    <row r="135" s="355" customFormat="1" x14ac:dyDescent="0.2"/>
    <row r="136" s="355" customFormat="1" x14ac:dyDescent="0.2"/>
    <row r="137" s="355" customFormat="1" x14ac:dyDescent="0.2"/>
    <row r="138" s="355" customFormat="1" x14ac:dyDescent="0.2"/>
    <row r="139" s="355" customFormat="1" x14ac:dyDescent="0.2"/>
    <row r="140" s="355" customFormat="1" x14ac:dyDescent="0.2"/>
    <row r="141" s="355" customFormat="1" x14ac:dyDescent="0.2"/>
    <row r="142" s="355" customFormat="1" x14ac:dyDescent="0.2"/>
    <row r="143" s="355" customFormat="1" x14ac:dyDescent="0.2"/>
    <row r="144" s="355" customFormat="1" x14ac:dyDescent="0.2"/>
    <row r="145" s="355" customFormat="1" x14ac:dyDescent="0.2"/>
    <row r="146" s="355" customFormat="1" x14ac:dyDescent="0.2"/>
    <row r="147" s="355" customFormat="1" x14ac:dyDescent="0.2"/>
    <row r="148" s="355" customFormat="1" x14ac:dyDescent="0.2"/>
    <row r="149" s="355" customFormat="1" x14ac:dyDescent="0.2"/>
    <row r="150" s="355" customFormat="1" x14ac:dyDescent="0.2"/>
    <row r="151" s="355" customFormat="1" x14ac:dyDescent="0.2"/>
    <row r="152" s="355" customFormat="1" x14ac:dyDescent="0.2"/>
    <row r="153" s="355" customFormat="1" x14ac:dyDescent="0.2"/>
    <row r="154" s="355" customFormat="1" x14ac:dyDescent="0.2"/>
    <row r="155" s="355" customFormat="1" x14ac:dyDescent="0.2"/>
    <row r="156" s="355" customFormat="1" x14ac:dyDescent="0.2"/>
    <row r="157" s="355" customFormat="1" x14ac:dyDescent="0.2"/>
    <row r="158" s="355" customFormat="1" x14ac:dyDescent="0.2"/>
    <row r="159" s="355" customFormat="1" x14ac:dyDescent="0.2"/>
    <row r="160" s="355" customFormat="1" x14ac:dyDescent="0.2"/>
    <row r="161" s="355" customFormat="1" x14ac:dyDescent="0.2"/>
    <row r="162" s="355" customFormat="1" x14ac:dyDescent="0.2"/>
    <row r="163" s="355" customFormat="1" x14ac:dyDescent="0.2"/>
    <row r="164" s="355" customFormat="1" x14ac:dyDescent="0.2"/>
    <row r="165" s="355" customFormat="1" x14ac:dyDescent="0.2"/>
    <row r="166" s="355" customFormat="1" x14ac:dyDescent="0.2"/>
    <row r="167" s="355" customFormat="1" x14ac:dyDescent="0.2"/>
    <row r="168" s="355" customFormat="1" x14ac:dyDescent="0.2"/>
    <row r="169" s="355" customFormat="1" x14ac:dyDescent="0.2"/>
    <row r="170" s="355" customFormat="1" x14ac:dyDescent="0.2"/>
    <row r="171" s="355" customFormat="1" x14ac:dyDescent="0.2"/>
    <row r="172" s="355" customFormat="1" x14ac:dyDescent="0.2"/>
    <row r="173" s="355" customFormat="1" x14ac:dyDescent="0.2"/>
    <row r="174" s="355" customFormat="1" x14ac:dyDescent="0.2"/>
    <row r="175" s="355" customFormat="1" x14ac:dyDescent="0.2"/>
    <row r="176" s="355" customFormat="1" x14ac:dyDescent="0.2"/>
    <row r="177" s="355" customFormat="1" x14ac:dyDescent="0.2"/>
    <row r="178" s="355" customFormat="1" x14ac:dyDescent="0.2"/>
    <row r="179" s="355" customFormat="1" x14ac:dyDescent="0.2"/>
    <row r="180" s="355" customFormat="1" x14ac:dyDescent="0.2"/>
    <row r="181" s="355" customFormat="1" x14ac:dyDescent="0.2"/>
    <row r="182" s="355" customFormat="1" x14ac:dyDescent="0.2"/>
    <row r="183" s="355" customFormat="1" x14ac:dyDescent="0.2"/>
    <row r="184" s="355" customFormat="1" x14ac:dyDescent="0.2"/>
    <row r="185" s="355" customFormat="1" x14ac:dyDescent="0.2"/>
    <row r="186" s="355" customFormat="1" x14ac:dyDescent="0.2"/>
    <row r="187" s="355" customFormat="1" x14ac:dyDescent="0.2"/>
    <row r="188" s="355" customFormat="1" x14ac:dyDescent="0.2"/>
    <row r="189" s="355" customFormat="1" x14ac:dyDescent="0.2"/>
    <row r="190" s="355" customFormat="1" x14ac:dyDescent="0.2"/>
    <row r="191" s="355" customFormat="1" x14ac:dyDescent="0.2"/>
    <row r="192" s="355" customFormat="1" x14ac:dyDescent="0.2"/>
    <row r="193" s="355" customFormat="1" x14ac:dyDescent="0.2"/>
    <row r="194" s="355" customFormat="1" x14ac:dyDescent="0.2"/>
    <row r="195" s="355" customFormat="1" x14ac:dyDescent="0.2"/>
    <row r="196" s="355" customFormat="1" x14ac:dyDescent="0.2"/>
    <row r="197" s="355" customFormat="1" x14ac:dyDescent="0.2"/>
    <row r="198" s="355" customFormat="1" x14ac:dyDescent="0.2"/>
    <row r="199" s="355" customFormat="1" x14ac:dyDescent="0.2"/>
    <row r="200" s="355" customFormat="1" x14ac:dyDescent="0.2"/>
    <row r="201" s="355" customFormat="1" x14ac:dyDescent="0.2"/>
    <row r="202" s="355" customFormat="1" x14ac:dyDescent="0.2"/>
    <row r="203" s="355" customFormat="1" x14ac:dyDescent="0.2"/>
    <row r="204" s="355" customFormat="1" x14ac:dyDescent="0.2"/>
    <row r="205" s="355" customFormat="1" x14ac:dyDescent="0.2"/>
    <row r="206" s="355" customFormat="1" x14ac:dyDescent="0.2"/>
    <row r="207" s="355" customFormat="1" x14ac:dyDescent="0.2"/>
    <row r="208" s="355" customFormat="1" x14ac:dyDescent="0.2"/>
    <row r="209" s="355" customFormat="1" x14ac:dyDescent="0.2"/>
    <row r="210" s="355" customFormat="1" x14ac:dyDescent="0.2"/>
    <row r="211" s="355" customFormat="1" x14ac:dyDescent="0.2"/>
    <row r="212" s="355" customFormat="1" x14ac:dyDescent="0.2"/>
    <row r="213" s="355" customFormat="1" x14ac:dyDescent="0.2"/>
    <row r="214" s="355" customFormat="1" x14ac:dyDescent="0.2"/>
    <row r="215" s="355" customFormat="1" x14ac:dyDescent="0.2"/>
    <row r="216" s="355" customFormat="1" x14ac:dyDescent="0.2"/>
    <row r="217" s="355" customFormat="1" x14ac:dyDescent="0.2"/>
    <row r="218" s="355" customFormat="1" x14ac:dyDescent="0.2"/>
    <row r="219" s="355" customFormat="1" x14ac:dyDescent="0.2"/>
    <row r="220" s="355" customFormat="1" x14ac:dyDescent="0.2"/>
    <row r="221" s="355" customFormat="1" x14ac:dyDescent="0.2"/>
    <row r="222" s="355" customFormat="1" x14ac:dyDescent="0.2"/>
    <row r="223" s="355" customFormat="1" x14ac:dyDescent="0.2"/>
    <row r="224" s="355" customFormat="1" x14ac:dyDescent="0.2"/>
    <row r="225" s="355" customFormat="1" x14ac:dyDescent="0.2"/>
    <row r="226" s="355" customFormat="1" x14ac:dyDescent="0.2"/>
    <row r="227" s="355" customFormat="1" x14ac:dyDescent="0.2"/>
    <row r="228" s="355" customFormat="1" x14ac:dyDescent="0.2"/>
    <row r="229" s="355" customFormat="1" x14ac:dyDescent="0.2"/>
    <row r="230" s="355" customFormat="1" x14ac:dyDescent="0.2"/>
    <row r="231" s="355" customFormat="1" x14ac:dyDescent="0.2"/>
    <row r="232" s="355" customFormat="1" x14ac:dyDescent="0.2"/>
    <row r="233" s="355" customFormat="1" x14ac:dyDescent="0.2"/>
    <row r="234" s="355" customFormat="1" x14ac:dyDescent="0.2"/>
    <row r="235" s="355" customFormat="1" x14ac:dyDescent="0.2"/>
    <row r="236" s="355" customFormat="1" x14ac:dyDescent="0.2"/>
    <row r="237" s="355" customFormat="1" x14ac:dyDescent="0.2"/>
    <row r="238" s="355" customFormat="1" x14ac:dyDescent="0.2"/>
    <row r="239" s="355" customFormat="1" x14ac:dyDescent="0.2"/>
    <row r="240" s="355" customFormat="1" x14ac:dyDescent="0.2"/>
    <row r="241" s="355" customFormat="1" x14ac:dyDescent="0.2"/>
    <row r="242" s="355" customFormat="1" x14ac:dyDescent="0.2"/>
    <row r="243" s="355" customFormat="1" x14ac:dyDescent="0.2"/>
    <row r="244" s="355" customFormat="1" x14ac:dyDescent="0.2"/>
    <row r="245" s="355" customFormat="1" x14ac:dyDescent="0.2"/>
    <row r="246" s="355" customFormat="1" x14ac:dyDescent="0.2"/>
    <row r="247" s="355" customFormat="1" x14ac:dyDescent="0.2"/>
    <row r="248" s="355" customFormat="1" x14ac:dyDescent="0.2"/>
    <row r="249" s="355" customFormat="1" x14ac:dyDescent="0.2"/>
    <row r="250" s="355" customFormat="1" x14ac:dyDescent="0.2"/>
    <row r="251" s="355" customFormat="1" x14ac:dyDescent="0.2"/>
    <row r="252" s="355" customFormat="1" x14ac:dyDescent="0.2"/>
    <row r="253" s="355" customFormat="1" x14ac:dyDescent="0.2"/>
    <row r="254" s="355" customFormat="1" x14ac:dyDescent="0.2"/>
    <row r="255" s="355" customFormat="1" x14ac:dyDescent="0.2"/>
    <row r="256" s="355" customFormat="1" x14ac:dyDescent="0.2"/>
    <row r="257" s="355" customFormat="1" x14ac:dyDescent="0.2"/>
    <row r="258" s="355" customFormat="1" x14ac:dyDescent="0.2"/>
    <row r="259" s="355" customFormat="1" x14ac:dyDescent="0.2"/>
    <row r="260" s="355" customFormat="1" x14ac:dyDescent="0.2"/>
    <row r="261" s="355" customFormat="1" x14ac:dyDescent="0.2"/>
    <row r="262" s="355" customFormat="1" x14ac:dyDescent="0.2"/>
    <row r="263" s="355" customFormat="1" x14ac:dyDescent="0.2"/>
    <row r="264" s="355" customFormat="1" x14ac:dyDescent="0.2"/>
    <row r="265" s="355" customFormat="1" x14ac:dyDescent="0.2"/>
    <row r="266" s="355" customFormat="1" x14ac:dyDescent="0.2"/>
    <row r="267" s="355" customFormat="1" x14ac:dyDescent="0.2"/>
    <row r="268" s="355" customFormat="1" x14ac:dyDescent="0.2"/>
    <row r="269" s="355" customFormat="1" x14ac:dyDescent="0.2"/>
    <row r="270" s="355" customFormat="1" x14ac:dyDescent="0.2"/>
    <row r="271" s="355" customFormat="1" x14ac:dyDescent="0.2"/>
    <row r="272" s="355" customFormat="1" x14ac:dyDescent="0.2"/>
    <row r="273" s="355" customFormat="1" x14ac:dyDescent="0.2"/>
    <row r="274" s="355" customFormat="1" x14ac:dyDescent="0.2"/>
    <row r="275" s="355" customFormat="1" x14ac:dyDescent="0.2"/>
    <row r="276" s="355" customFormat="1" x14ac:dyDescent="0.2"/>
    <row r="277" s="355" customFormat="1" x14ac:dyDescent="0.2"/>
    <row r="278" s="355" customFormat="1" x14ac:dyDescent="0.2"/>
    <row r="279" s="355" customFormat="1" x14ac:dyDescent="0.2"/>
    <row r="280" s="355" customFormat="1" x14ac:dyDescent="0.2"/>
    <row r="281" s="355" customFormat="1" x14ac:dyDescent="0.2"/>
    <row r="282" s="355" customFormat="1" x14ac:dyDescent="0.2"/>
    <row r="283" s="355" customFormat="1" x14ac:dyDescent="0.2"/>
    <row r="284" s="355" customFormat="1" x14ac:dyDescent="0.2"/>
    <row r="285" s="355" customFormat="1" x14ac:dyDescent="0.2"/>
    <row r="286" s="355" customFormat="1" x14ac:dyDescent="0.2"/>
    <row r="287" s="355" customFormat="1" x14ac:dyDescent="0.2"/>
    <row r="288" s="355" customFormat="1" x14ac:dyDescent="0.2"/>
    <row r="289" s="355" customFormat="1" x14ac:dyDescent="0.2"/>
    <row r="290" s="355" customFormat="1" x14ac:dyDescent="0.2"/>
    <row r="291" s="355" customFormat="1" x14ac:dyDescent="0.2"/>
    <row r="292" s="355" customFormat="1" x14ac:dyDescent="0.2"/>
    <row r="293" s="355" customFormat="1" x14ac:dyDescent="0.2"/>
    <row r="294" s="355" customFormat="1" x14ac:dyDescent="0.2"/>
    <row r="295" s="355" customFormat="1" x14ac:dyDescent="0.2"/>
    <row r="296" s="355" customFormat="1" x14ac:dyDescent="0.2"/>
    <row r="297" s="355" customFormat="1" x14ac:dyDescent="0.2"/>
    <row r="298" s="355" customFormat="1" x14ac:dyDescent="0.2"/>
    <row r="299" s="355" customFormat="1" x14ac:dyDescent="0.2"/>
    <row r="300" s="355" customFormat="1" x14ac:dyDescent="0.2"/>
    <row r="301" s="355" customFormat="1" x14ac:dyDescent="0.2"/>
    <row r="302" s="355" customFormat="1" x14ac:dyDescent="0.2"/>
    <row r="303" s="355" customFormat="1" x14ac:dyDescent="0.2"/>
    <row r="304" s="355" customFormat="1" x14ac:dyDescent="0.2"/>
    <row r="305" s="355" customFormat="1" x14ac:dyDescent="0.2"/>
    <row r="306" s="355" customFormat="1" x14ac:dyDescent="0.2"/>
    <row r="307" s="355" customFormat="1" x14ac:dyDescent="0.2"/>
    <row r="308" s="355" customFormat="1" x14ac:dyDescent="0.2"/>
    <row r="309" s="355" customFormat="1" x14ac:dyDescent="0.2"/>
    <row r="310" s="355" customFormat="1" x14ac:dyDescent="0.2"/>
    <row r="311" s="355" customFormat="1" x14ac:dyDescent="0.2"/>
    <row r="312" s="355" customFormat="1" x14ac:dyDescent="0.2"/>
    <row r="313" s="355" customFormat="1" x14ac:dyDescent="0.2"/>
    <row r="314" s="355" customFormat="1" x14ac:dyDescent="0.2"/>
    <row r="315" s="355" customFormat="1" x14ac:dyDescent="0.2"/>
    <row r="316" s="355" customFormat="1" x14ac:dyDescent="0.2"/>
    <row r="317" s="355" customFormat="1" x14ac:dyDescent="0.2"/>
    <row r="318" s="355" customFormat="1" x14ac:dyDescent="0.2"/>
    <row r="319" s="355" customFormat="1" x14ac:dyDescent="0.2"/>
    <row r="320" s="355" customFormat="1" x14ac:dyDescent="0.2"/>
    <row r="321" s="355" customFormat="1" x14ac:dyDescent="0.2"/>
    <row r="322" s="355" customFormat="1" x14ac:dyDescent="0.2"/>
    <row r="323" s="355" customFormat="1" x14ac:dyDescent="0.2"/>
    <row r="324" s="355" customFormat="1" x14ac:dyDescent="0.2"/>
    <row r="325" s="355" customFormat="1" x14ac:dyDescent="0.2"/>
    <row r="326" s="355" customFormat="1" x14ac:dyDescent="0.2"/>
    <row r="327" s="355" customFormat="1" x14ac:dyDescent="0.2"/>
    <row r="328" s="355" customFormat="1" x14ac:dyDescent="0.2"/>
    <row r="329" s="355" customFormat="1" x14ac:dyDescent="0.2"/>
    <row r="330" s="355" customFormat="1" x14ac:dyDescent="0.2"/>
    <row r="331" s="355" customFormat="1" x14ac:dyDescent="0.2"/>
    <row r="332" s="355" customFormat="1" x14ac:dyDescent="0.2"/>
    <row r="333" s="355" customFormat="1" x14ac:dyDescent="0.2"/>
    <row r="334" s="355" customFormat="1" x14ac:dyDescent="0.2"/>
    <row r="335" s="355" customFormat="1" x14ac:dyDescent="0.2"/>
    <row r="336" s="355" customFormat="1" x14ac:dyDescent="0.2"/>
    <row r="337" s="355" customFormat="1" x14ac:dyDescent="0.2"/>
    <row r="338" s="355" customFormat="1" x14ac:dyDescent="0.2"/>
    <row r="339" s="355" customFormat="1" x14ac:dyDescent="0.2"/>
    <row r="340" s="355" customFormat="1" x14ac:dyDescent="0.2"/>
    <row r="341" s="355" customFormat="1" x14ac:dyDescent="0.2"/>
    <row r="342" s="355" customFormat="1" x14ac:dyDescent="0.2"/>
    <row r="343" s="355" customFormat="1" x14ac:dyDescent="0.2"/>
    <row r="344" s="355" customFormat="1" x14ac:dyDescent="0.2"/>
    <row r="345" s="355" customFormat="1" x14ac:dyDescent="0.2"/>
    <row r="346" s="355" customFormat="1" x14ac:dyDescent="0.2"/>
    <row r="347" s="355" customFormat="1" x14ac:dyDescent="0.2"/>
    <row r="348" s="355" customFormat="1" x14ac:dyDescent="0.2"/>
    <row r="349" s="355" customFormat="1" x14ac:dyDescent="0.2"/>
    <row r="350" s="355" customFormat="1" x14ac:dyDescent="0.2"/>
    <row r="351" s="355" customFormat="1" x14ac:dyDescent="0.2"/>
    <row r="352" s="355" customFormat="1" x14ac:dyDescent="0.2"/>
    <row r="353" s="355" customFormat="1" x14ac:dyDescent="0.2"/>
    <row r="354" s="355" customFormat="1" x14ac:dyDescent="0.2"/>
    <row r="355" s="355" customFormat="1" x14ac:dyDescent="0.2"/>
    <row r="356" s="355" customFormat="1" x14ac:dyDescent="0.2"/>
    <row r="357" s="355" customFormat="1" x14ac:dyDescent="0.2"/>
    <row r="358" s="355" customFormat="1" x14ac:dyDescent="0.2"/>
    <row r="359" s="355" customFormat="1" x14ac:dyDescent="0.2"/>
    <row r="360" s="355" customFormat="1" x14ac:dyDescent="0.2"/>
    <row r="361" s="355" customFormat="1" x14ac:dyDescent="0.2"/>
    <row r="362" s="355" customFormat="1" x14ac:dyDescent="0.2"/>
    <row r="363" s="355" customFormat="1" x14ac:dyDescent="0.2"/>
    <row r="364" s="355" customFormat="1" x14ac:dyDescent="0.2"/>
    <row r="365" s="355" customFormat="1" x14ac:dyDescent="0.2"/>
    <row r="366" s="355" customFormat="1" x14ac:dyDescent="0.2"/>
    <row r="367" s="355" customFormat="1" x14ac:dyDescent="0.2"/>
    <row r="368" s="355" customFormat="1" x14ac:dyDescent="0.2"/>
    <row r="369" s="355" customFormat="1" x14ac:dyDescent="0.2"/>
    <row r="370" s="355" customFormat="1" x14ac:dyDescent="0.2"/>
    <row r="371" s="355" customFormat="1" x14ac:dyDescent="0.2"/>
    <row r="372" s="355" customFormat="1" x14ac:dyDescent="0.2"/>
    <row r="373" s="355" customFormat="1" x14ac:dyDescent="0.2"/>
    <row r="374" s="355" customFormat="1" x14ac:dyDescent="0.2"/>
    <row r="375" s="355" customFormat="1" x14ac:dyDescent="0.2"/>
    <row r="376" s="355" customFormat="1" x14ac:dyDescent="0.2"/>
    <row r="377" s="355" customFormat="1" x14ac:dyDescent="0.2"/>
    <row r="378" s="355" customFormat="1" x14ac:dyDescent="0.2"/>
    <row r="379" s="355" customFormat="1" x14ac:dyDescent="0.2"/>
    <row r="380" s="355" customFormat="1" x14ac:dyDescent="0.2"/>
    <row r="381" s="355" customFormat="1" x14ac:dyDescent="0.2"/>
    <row r="382" s="355" customFormat="1" x14ac:dyDescent="0.2"/>
    <row r="383" s="355" customFormat="1" x14ac:dyDescent="0.2"/>
    <row r="384" s="355" customFormat="1" x14ac:dyDescent="0.2"/>
    <row r="385" s="355" customFormat="1" x14ac:dyDescent="0.2"/>
    <row r="386" s="355" customFormat="1" x14ac:dyDescent="0.2"/>
    <row r="387" s="355" customFormat="1" x14ac:dyDescent="0.2"/>
    <row r="388" s="355" customFormat="1" x14ac:dyDescent="0.2"/>
    <row r="389" s="355" customFormat="1" x14ac:dyDescent="0.2"/>
    <row r="390" s="355" customFormat="1" x14ac:dyDescent="0.2"/>
  </sheetData>
  <mergeCells count="2">
    <mergeCell ref="A1:E1"/>
    <mergeCell ref="B3:E3"/>
  </mergeCells>
  <phoneticPr fontId="2"/>
  <printOptions horizontalCentered="1"/>
  <pageMargins left="0.78740157480314965" right="0.78740157480314965" top="0.98425196850393704" bottom="0.27559055118110237" header="0.51181102362204722" footer="0.51181102362204722"/>
  <pageSetup paperSize="9" scale="99" orientation="portrait" r:id="rId1"/>
  <headerFooter alignWithMargins="0">
    <oddHeader>&amp;R&amp;10&amp;F&amp;A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入力表</vt:lpstr>
      <vt:lpstr>1 契約者等</vt:lpstr>
      <vt:lpstr>2.委託実績</vt:lpstr>
      <vt:lpstr>3.実施施設概要等</vt:lpstr>
      <vt:lpstr>4 ｶﾘｷｭﾗﾑ（コース１）</vt:lpstr>
      <vt:lpstr>4 ｶﾘｷｭﾗﾑ （コース２）</vt:lpstr>
      <vt:lpstr>4 ｶﾘｷｭﾗﾑ （コース３）</vt:lpstr>
      <vt:lpstr>5.テキスト内訳（コース１）</vt:lpstr>
      <vt:lpstr>5.テキスト内訳（コース２）</vt:lpstr>
      <vt:lpstr>5.テキスト内訳（コース３）</vt:lpstr>
      <vt:lpstr>6 ｽｸｰﾘﾝｸﾞ</vt:lpstr>
      <vt:lpstr>7 ｽｸｰﾘﾝｸﾞｽｹｼﾞｭｰﾙ（8月）</vt:lpstr>
      <vt:lpstr>7 ｽｸｰﾘﾝｸﾞｽｹｼﾞｭｰﾙ（9月）</vt:lpstr>
      <vt:lpstr>7 ｽｸｰﾘﾝｸﾞｽｹｼﾞｭｰﾙ（１1月）</vt:lpstr>
      <vt:lpstr>8 ｽｸｰﾘﾝｸﾞ施設概要</vt:lpstr>
      <vt:lpstr>9 講師名簿</vt:lpstr>
      <vt:lpstr>10 就職支援</vt:lpstr>
      <vt:lpstr>11 就職担当者名簿</vt:lpstr>
      <vt:lpstr>12 事務担当者名簿</vt:lpstr>
      <vt:lpstr>13 ポジションシート</vt:lpstr>
      <vt:lpstr>14 提出物一覧</vt:lpstr>
      <vt:lpstr>'1 契約者等'!Print_Area</vt:lpstr>
      <vt:lpstr>'10 就職支援'!Print_Area</vt:lpstr>
      <vt:lpstr>'11 就職担当者名簿'!Print_Area</vt:lpstr>
      <vt:lpstr>'13 ポジションシート'!Print_Area</vt:lpstr>
      <vt:lpstr>'2.委託実績'!Print_Area</vt:lpstr>
      <vt:lpstr>'3.実施施設概要等'!Print_Area</vt:lpstr>
      <vt:lpstr>'4 ｶﾘｷｭﾗﾑ （コース２）'!Print_Area</vt:lpstr>
      <vt:lpstr>'4 ｶﾘｷｭﾗﾑ （コース３）'!Print_Area</vt:lpstr>
      <vt:lpstr>'4 ｶﾘｷｭﾗﾑ（コース１）'!Print_Area</vt:lpstr>
      <vt:lpstr>'6 ｽｸｰﾘﾝｸﾞ'!Print_Area</vt:lpstr>
      <vt:lpstr>'7 ｽｸｰﾘﾝｸﾞｽｹｼﾞｭｰﾙ（１1月）'!Print_Area</vt:lpstr>
      <vt:lpstr>'7 ｽｸｰﾘﾝｸﾞｽｹｼﾞｭｰﾙ（8月）'!Print_Area</vt:lpstr>
      <vt:lpstr>'7 ｽｸｰﾘﾝｸﾞｽｹｼﾞｭｰﾙ（9月）'!Print_Area</vt:lpstr>
      <vt:lpstr>'8 ｽｸｰﾘﾝｸﾞ施設概要'!Print_Area</vt:lpstr>
      <vt:lpstr>'9 講師名簿'!Print_Area</vt:lpstr>
      <vt:lpstr>入力表!Print_Area</vt:lpstr>
      <vt:lpstr>'4 ｶﾘｷｭﾗﾑ （コース２）'!Print_Titles</vt:lpstr>
      <vt:lpstr>'4 ｶﾘｷｭﾗﾑ （コース３）'!Print_Titles</vt:lpstr>
      <vt:lpstr>'4 ｶﾘｷｭﾗﾑ（コース１）'!Print_Titles</vt:lpstr>
      <vt:lpstr>'8 ｽｸｰﾘﾝｸﾞ施設概要'!Print_Titles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
</cp:lastModifiedBy>
  <cp:lastPrinted>2019-12-04T01:53:49Z</cp:lastPrinted>
  <dcterms:created xsi:type="dcterms:W3CDTF">2002-03-05T01:29:04Z</dcterms:created>
  <dcterms:modified xsi:type="dcterms:W3CDTF">2020-04-27T02:37:00Z</dcterms:modified>
</cp:coreProperties>
</file>