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10.108.116.6\tはたらく女性スクエア\03_女性活躍支援担当\14_男性育業推進リーダー事業\01_奨励金\11_はたらくネット掲載データ\03_募集要項様式（Word・Excel版）\"/>
    </mc:Choice>
  </mc:AlternateContent>
  <bookViews>
    <workbookView xWindow="-108" yWindow="-108" windowWidth="23256" windowHeight="12576"/>
  </bookViews>
  <sheets>
    <sheet name="育業調査集計" sheetId="1" r:id="rId1"/>
  </sheets>
  <definedNames>
    <definedName name="OLE_LINK2" localSheetId="0">育業調査集計!$E$39</definedName>
    <definedName name="_xlnm.Print_Area" localSheetId="0">育業調査集計!$B$1:$M$280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3" i="1" l="1"/>
  <c r="M112" i="1"/>
  <c r="M108" i="1"/>
  <c r="M107" i="1"/>
  <c r="L109" i="1"/>
  <c r="M109" i="1" l="1"/>
  <c r="E5" i="1" l="1"/>
  <c r="M260" i="1"/>
  <c r="M259" i="1"/>
  <c r="M258" i="1"/>
  <c r="M257" i="1"/>
  <c r="M256" i="1"/>
  <c r="M255" i="1"/>
  <c r="M254" i="1"/>
  <c r="M253" i="1"/>
  <c r="M252" i="1"/>
  <c r="M251" i="1"/>
  <c r="M250" i="1"/>
  <c r="M245" i="1"/>
  <c r="M244" i="1"/>
  <c r="M243" i="1"/>
  <c r="M242" i="1"/>
  <c r="M241" i="1"/>
  <c r="M240" i="1"/>
  <c r="M239" i="1"/>
  <c r="M238" i="1"/>
  <c r="M237" i="1"/>
  <c r="M236" i="1"/>
  <c r="M235" i="1"/>
  <c r="M234" i="1"/>
  <c r="M233" i="1"/>
  <c r="M232" i="1"/>
  <c r="M227" i="1"/>
  <c r="M226" i="1"/>
  <c r="M225" i="1"/>
  <c r="M224" i="1"/>
  <c r="M223" i="1"/>
  <c r="M222" i="1"/>
  <c r="M221" i="1"/>
  <c r="M220" i="1"/>
  <c r="M219" i="1"/>
  <c r="M218" i="1"/>
  <c r="M217" i="1"/>
  <c r="M216" i="1"/>
  <c r="M215" i="1"/>
  <c r="M214" i="1"/>
  <c r="M207" i="1"/>
  <c r="M206" i="1"/>
  <c r="M205" i="1"/>
  <c r="M204" i="1"/>
  <c r="M203" i="1"/>
  <c r="M202" i="1"/>
  <c r="M201" i="1"/>
  <c r="M200" i="1"/>
  <c r="M199" i="1"/>
  <c r="M198" i="1"/>
  <c r="M197" i="1"/>
  <c r="M192" i="1"/>
  <c r="M191" i="1"/>
  <c r="M190" i="1"/>
  <c r="M185" i="1"/>
  <c r="M184" i="1"/>
  <c r="M183" i="1"/>
  <c r="M170" i="1"/>
  <c r="M169" i="1"/>
  <c r="M168" i="1"/>
  <c r="M167" i="1"/>
  <c r="M166" i="1"/>
  <c r="M165" i="1"/>
  <c r="M164" i="1"/>
  <c r="M163" i="1"/>
  <c r="M162" i="1"/>
  <c r="M161" i="1"/>
  <c r="M147" i="1"/>
  <c r="M102" i="1"/>
  <c r="M94" i="1"/>
  <c r="M95" i="1"/>
  <c r="M96" i="1"/>
  <c r="M97" i="1"/>
  <c r="M98" i="1"/>
  <c r="M99" i="1"/>
  <c r="M100" i="1"/>
  <c r="M101" i="1"/>
  <c r="M93" i="1"/>
  <c r="M89" i="1"/>
  <c r="M81" i="1"/>
  <c r="M82" i="1"/>
  <c r="M83" i="1"/>
  <c r="M84" i="1"/>
  <c r="M85" i="1"/>
  <c r="M86" i="1"/>
  <c r="M87" i="1"/>
  <c r="M88" i="1"/>
  <c r="M80" i="1"/>
  <c r="M75" i="1"/>
  <c r="M74" i="1"/>
  <c r="M73" i="1"/>
  <c r="M72" i="1"/>
  <c r="M71" i="1"/>
  <c r="M70" i="1"/>
  <c r="M69" i="1"/>
  <c r="M68" i="1"/>
  <c r="M67" i="1"/>
  <c r="M66" i="1"/>
  <c r="M62" i="1"/>
  <c r="M54" i="1"/>
  <c r="M55" i="1"/>
  <c r="M56" i="1"/>
  <c r="M57" i="1"/>
  <c r="M58" i="1"/>
  <c r="M59" i="1"/>
  <c r="M60" i="1"/>
  <c r="M61" i="1"/>
  <c r="M53" i="1"/>
  <c r="M171" i="1" l="1"/>
  <c r="M208" i="1"/>
  <c r="M177" i="1"/>
  <c r="M178" i="1"/>
  <c r="L261" i="1" l="1"/>
  <c r="N261" i="1" s="1"/>
  <c r="L246" i="1"/>
  <c r="N246" i="1" s="1"/>
  <c r="L228" i="1"/>
  <c r="N228" i="1" s="1"/>
  <c r="L208" i="1"/>
  <c r="N208" i="1" s="1"/>
  <c r="L193" i="1"/>
  <c r="N193" i="1" s="1"/>
  <c r="M193" i="1" l="1"/>
  <c r="M261" i="1"/>
  <c r="M246" i="1"/>
  <c r="M228" i="1"/>
  <c r="L186" i="1"/>
  <c r="N186" i="1" s="1"/>
  <c r="L180" i="1"/>
  <c r="N180" i="1" s="1"/>
  <c r="M179" i="1"/>
  <c r="M176" i="1"/>
  <c r="L171" i="1"/>
  <c r="N171" i="1" s="1"/>
  <c r="M151" i="1"/>
  <c r="M152" i="1"/>
  <c r="L156" i="1"/>
  <c r="N156" i="1" s="1"/>
  <c r="M155" i="1"/>
  <c r="M154" i="1"/>
  <c r="M153" i="1"/>
  <c r="M150" i="1"/>
  <c r="M149" i="1"/>
  <c r="M148" i="1"/>
  <c r="L143" i="1"/>
  <c r="N143" i="1" s="1"/>
  <c r="M142" i="1"/>
  <c r="M141" i="1"/>
  <c r="M140" i="1"/>
  <c r="M139" i="1"/>
  <c r="M138" i="1"/>
  <c r="M137" i="1"/>
  <c r="M136" i="1"/>
  <c r="M126" i="1"/>
  <c r="M127" i="1"/>
  <c r="M128" i="1"/>
  <c r="L132" i="1"/>
  <c r="N132" i="1" s="1"/>
  <c r="M131" i="1"/>
  <c r="M130" i="1"/>
  <c r="M129" i="1"/>
  <c r="M125" i="1"/>
  <c r="M119" i="1"/>
  <c r="L121" i="1"/>
  <c r="N121" i="1" s="1"/>
  <c r="M120" i="1"/>
  <c r="M118" i="1"/>
  <c r="M117" i="1"/>
  <c r="L114" i="1"/>
  <c r="M143" i="1" l="1"/>
  <c r="M132" i="1"/>
  <c r="M186" i="1"/>
  <c r="M180" i="1"/>
  <c r="M156" i="1"/>
  <c r="M121" i="1"/>
  <c r="M114" i="1"/>
  <c r="M46" i="1"/>
  <c r="M47" i="1"/>
  <c r="M45" i="1"/>
  <c r="M41" i="1"/>
  <c r="M40" i="1"/>
  <c r="M39" i="1"/>
  <c r="M32" i="1"/>
  <c r="L42" i="1"/>
  <c r="N42" i="1" s="1"/>
  <c r="M42" i="1" l="1"/>
  <c r="L103" i="1" l="1"/>
  <c r="N103" i="1" s="1"/>
  <c r="M103" i="1"/>
  <c r="L90" i="1"/>
  <c r="N90" i="1" s="1"/>
  <c r="M90" i="1"/>
  <c r="L76" i="1"/>
  <c r="N76" i="1" s="1"/>
  <c r="M76" i="1"/>
  <c r="L34" i="1"/>
  <c r="N34" i="1" s="1"/>
  <c r="M33" i="1"/>
  <c r="M34" i="1" s="1"/>
  <c r="L29" i="1"/>
  <c r="N29" i="1" s="1"/>
  <c r="M28" i="1"/>
  <c r="M27" i="1"/>
  <c r="L24" i="1"/>
  <c r="N24" i="1" s="1"/>
  <c r="M23" i="1"/>
  <c r="M22" i="1"/>
  <c r="L19" i="1"/>
  <c r="N19" i="1" s="1"/>
  <c r="M18" i="1"/>
  <c r="M17" i="1"/>
  <c r="L14" i="1"/>
  <c r="N14" i="1" s="1"/>
  <c r="M13" i="1"/>
  <c r="M12" i="1"/>
  <c r="M19" i="1" l="1"/>
  <c r="M29" i="1"/>
  <c r="M24" i="1"/>
  <c r="M14" i="1"/>
  <c r="L63" i="1" l="1"/>
  <c r="N63" i="1" s="1"/>
  <c r="L48" i="1"/>
  <c r="N109" i="1" l="1"/>
  <c r="N114" i="1"/>
  <c r="N48" i="1"/>
  <c r="M63" i="1"/>
  <c r="M48" i="1"/>
</calcChain>
</file>

<file path=xl/comments1.xml><?xml version="1.0" encoding="utf-8"?>
<comments xmlns="http://schemas.openxmlformats.org/spreadsheetml/2006/main">
  <authors>
    <author>東京都</author>
  </authors>
  <commentList>
    <comment ref="E3" authorId="0" shapeId="0">
      <text>
        <r>
          <rPr>
            <sz val="9"/>
            <color theme="1"/>
            <rFont val="ＭＳ Ｐゴシック"/>
            <family val="3"/>
            <charset val="128"/>
            <scheme val="minor"/>
          </rPr>
          <t>都内に勤務する全男性従業員</t>
        </r>
      </text>
    </comment>
  </commentList>
</comments>
</file>

<file path=xl/sharedStrings.xml><?xml version="1.0" encoding="utf-8"?>
<sst xmlns="http://schemas.openxmlformats.org/spreadsheetml/2006/main" count="263" uniqueCount="155">
  <si>
    <t>←（水色セルに入力してください）</t>
    <rPh sb="2" eb="4">
      <t>ミズイロ</t>
    </rPh>
    <rPh sb="7" eb="9">
      <t>ニュウリョク</t>
    </rPh>
    <phoneticPr fontId="1"/>
  </si>
  <si>
    <t>アンケート対象者数：</t>
    <rPh sb="5" eb="7">
      <t>タイショウ</t>
    </rPh>
    <rPh sb="7" eb="8">
      <t>シャ</t>
    </rPh>
    <rPh sb="8" eb="9">
      <t>スウ</t>
    </rPh>
    <phoneticPr fontId="1"/>
  </si>
  <si>
    <t>名</t>
    <rPh sb="0" eb="1">
      <t>メイ</t>
    </rPh>
    <phoneticPr fontId="1"/>
  </si>
  <si>
    <t>うち回収数：</t>
    <rPh sb="2" eb="4">
      <t>カイシュウ</t>
    </rPh>
    <rPh sb="4" eb="5">
      <t>スウ</t>
    </rPh>
    <phoneticPr fontId="1"/>
  </si>
  <si>
    <t>回収率：</t>
    <rPh sb="0" eb="2">
      <t>カイシュウ</t>
    </rPh>
    <rPh sb="2" eb="3">
      <t>リツ</t>
    </rPh>
    <phoneticPr fontId="1"/>
  </si>
  <si>
    <t>％</t>
    <phoneticPr fontId="1"/>
  </si>
  <si>
    <t>回答数</t>
    <rPh sb="0" eb="3">
      <t>カイトウスウ</t>
    </rPh>
    <phoneticPr fontId="1"/>
  </si>
  <si>
    <t>割合</t>
    <rPh sb="0" eb="2">
      <t>ワリアイ</t>
    </rPh>
    <phoneticPr fontId="1"/>
  </si>
  <si>
    <t>計</t>
    <rPh sb="0" eb="1">
      <t>ケイ</t>
    </rPh>
    <phoneticPr fontId="1"/>
  </si>
  <si>
    <t>その他：</t>
    <rPh sb="2" eb="3">
      <t>タ</t>
    </rPh>
    <phoneticPr fontId="1"/>
  </si>
  <si>
    <t>（　　　　　　　　　　　　　　　　　　　　　　　　　　　　　　　　　　　　　　　　　　　　　）</t>
    <phoneticPr fontId="1"/>
  </si>
  <si>
    <t>←（適宜行を追加してください）</t>
    <rPh sb="2" eb="4">
      <t>テキギ</t>
    </rPh>
    <rPh sb="4" eb="5">
      <t>ギョウ</t>
    </rPh>
    <rPh sb="6" eb="8">
      <t>ツイカ</t>
    </rPh>
    <phoneticPr fontId="1"/>
  </si>
  <si>
    <t>アンケート実施日</t>
    <rPh sb="5" eb="8">
      <t>ジッシビ</t>
    </rPh>
    <phoneticPr fontId="1"/>
  </si>
  <si>
    <t>(様式)育業に関するアンケート集計結果</t>
    <rPh sb="4" eb="5">
      <t>イク</t>
    </rPh>
    <rPh sb="5" eb="6">
      <t>ギョウ</t>
    </rPh>
    <rPh sb="7" eb="8">
      <t>カン</t>
    </rPh>
    <rPh sb="17" eb="19">
      <t>ケッカ</t>
    </rPh>
    <phoneticPr fontId="1"/>
  </si>
  <si>
    <t>⑤育児休業の取得状況の公表の義務付け</t>
    <phoneticPr fontId="1"/>
  </si>
  <si>
    <t>①「産後パパ育休（出生時育児休業）」の創設</t>
    <phoneticPr fontId="1"/>
  </si>
  <si>
    <t>③育児休業の分割所得（２回まで）</t>
    <phoneticPr fontId="1"/>
  </si>
  <si>
    <t>④有期雇用労働者の育児・介護休業取得要件の緩和</t>
    <phoneticPr fontId="1"/>
  </si>
  <si>
    <t>問１  あなたは、令和4年4月1日以降、改正育児・介護休業法において①～⑤の新たな措置が設置されたことを知っていましたか。【いずれかに〇】</t>
    <phoneticPr fontId="1"/>
  </si>
  <si>
    <t>②雇用環境整備、個別に周知・意向確認の措置の義務化</t>
    <phoneticPr fontId="1"/>
  </si>
  <si>
    <t>問２  あなたは「育児休業・産後パパ育休」を取得したことがありますか。【○はひとつ】</t>
    <phoneticPr fontId="1"/>
  </si>
  <si>
    <t>問２-１  育児休業・産後パパ育休を取得した期間について、1～10のうち該当する番号を１つ選んで記載してください。</t>
    <phoneticPr fontId="1"/>
  </si>
  <si>
    <t>ア．育児休業の期間</t>
    <rPh sb="2" eb="4">
      <t>イクジ</t>
    </rPh>
    <rPh sb="4" eb="6">
      <t>キュウギョウ</t>
    </rPh>
    <rPh sb="7" eb="9">
      <t>キカン</t>
    </rPh>
    <phoneticPr fontId="1"/>
  </si>
  <si>
    <t>③育児休業と産後パパ育休の両方を取得した場合、それぞれの取得期間</t>
    <phoneticPr fontId="1"/>
  </si>
  <si>
    <t>イ．産後パパ育休の期間</t>
    <rPh sb="2" eb="4">
      <t>サンゴ</t>
    </rPh>
    <rPh sb="6" eb="8">
      <t>イクキュウ</t>
    </rPh>
    <rPh sb="9" eb="11">
      <t>キカン</t>
    </rPh>
    <phoneticPr fontId="1"/>
  </si>
  <si>
    <t>問２-２  育児休業・産後パパ育休を分割して取得しましたか。該当する番号を１つ選んで〇を付けてください。</t>
    <phoneticPr fontId="1"/>
  </si>
  <si>
    <t>①育児休業</t>
    <phoneticPr fontId="1"/>
  </si>
  <si>
    <t>②産後パパ育休</t>
  </si>
  <si>
    <t>①育児休業のみを取得した場合、その期間</t>
    <phoneticPr fontId="1"/>
  </si>
  <si>
    <t>②産後パパ育休のみを取得した場合、その期間</t>
    <phoneticPr fontId="1"/>
  </si>
  <si>
    <t>問２-３  育児休業・産後パパ育休の間、職場であなたの担当していた仕事を誰が代わりにやっていましたか。【○はいくつでも】</t>
  </si>
  <si>
    <t>問２-４  父親として育児休業・産後パパ育休を取得してよかったことは何でしたか。【○はいくつでも】</t>
    <phoneticPr fontId="1"/>
  </si>
  <si>
    <t>10．1年6か月～3年未満</t>
    <phoneticPr fontId="1"/>
  </si>
  <si>
    <t>問２-５  父親として育児休業・産後パパ育休を取得したことによるデメリットはありましたか。【○はいくつでも】</t>
    <phoneticPr fontId="1"/>
  </si>
  <si>
    <t>問２-６  育児休業・産後パパ育休からの復職のために、どのようなサポート体制が必要だと思いますか。【○はいくつでも】</t>
    <phoneticPr fontId="1"/>
  </si>
  <si>
    <t>問３　育児休業・産後パパ育休を取得しなかった理由について、あてはまるものをすべてお答えください。【○はいくつでも】</t>
    <phoneticPr fontId="1"/>
  </si>
  <si>
    <t>10. 特にない</t>
  </si>
  <si>
    <t>＜ すべての方を対象 ＞</t>
    <rPh sb="8" eb="10">
      <t>タイショウ</t>
    </rPh>
    <phoneticPr fontId="1"/>
  </si>
  <si>
    <t>問４　同僚が育児休業・産後パパ育休を取得することについてどのように考えますか。またその理由は何ですか。</t>
  </si>
  <si>
    <t>ア．育児休業の取得</t>
    <phoneticPr fontId="1"/>
  </si>
  <si>
    <t>イ．産後パパ育休の取得</t>
    <phoneticPr fontId="1"/>
  </si>
  <si>
    <t>ウ．育児休業と産後パパ育休の両方の取得</t>
    <phoneticPr fontId="1"/>
  </si>
  <si>
    <t>ア．自分も取得する予定・取得したから</t>
  </si>
  <si>
    <t>イ．必要なことだから</t>
  </si>
  <si>
    <t>ウ. その他　　　　　　　　</t>
    <phoneticPr fontId="1"/>
  </si>
  <si>
    <t>１．積極的に取得したほうがよい</t>
  </si>
  <si>
    <t>２．できれば取得したほうがよい</t>
  </si>
  <si>
    <t>３．できれば取得しないでほしい</t>
    <phoneticPr fontId="1"/>
  </si>
  <si>
    <t>４．取得しないでほしい</t>
    <phoneticPr fontId="1"/>
  </si>
  <si>
    <t>１．積極的に取得したほうがよい／２．できれば取得したほうがよい</t>
    <phoneticPr fontId="1"/>
  </si>
  <si>
    <t>３．できれば取得しないでほしい／４．取得しないでほしい</t>
    <phoneticPr fontId="1"/>
  </si>
  <si>
    <t>エ．業務のしわ寄せがくるから</t>
  </si>
  <si>
    <t>オ．不公平だと思うから</t>
  </si>
  <si>
    <t>カ．その他</t>
  </si>
  <si>
    <t>問５　男性従業員が育児休業・産後パパ育休を取得するにあたり、どのようなことを改善すれば良いと思いますか。【○はいくつでも】</t>
  </si>
  <si>
    <t>１．職場の雰囲気が変わること</t>
    <phoneticPr fontId="1"/>
  </si>
  <si>
    <t>２．代替要員の確保ができること</t>
    <phoneticPr fontId="1"/>
  </si>
  <si>
    <t>３．キャリア形成において不利にならないこと</t>
    <phoneticPr fontId="1"/>
  </si>
  <si>
    <t>４．上司の理解が得られ易いこと</t>
    <phoneticPr fontId="1"/>
  </si>
  <si>
    <t>５．前例（モデル）があること</t>
    <phoneticPr fontId="1"/>
  </si>
  <si>
    <t>６．男性自身が育児休業を取得する意識をもつこと</t>
    <phoneticPr fontId="1"/>
  </si>
  <si>
    <t>７．休業中の賃金補償がされること</t>
    <phoneticPr fontId="1"/>
  </si>
  <si>
    <t>８．社会全体の認識が広がること</t>
    <phoneticPr fontId="1"/>
  </si>
  <si>
    <t>９．育児休業取得者の周囲の同僚に対する支援があること及び評価が向上すること</t>
    <phoneticPr fontId="1"/>
  </si>
  <si>
    <t>11．特にない</t>
  </si>
  <si>
    <t>11．特にない</t>
    <phoneticPr fontId="1"/>
  </si>
  <si>
    <t>10．その他</t>
    <phoneticPr fontId="1"/>
  </si>
  <si>
    <t>Ⅲ 企業が行う「育児支援」について</t>
  </si>
  <si>
    <t>問６　自社が行う育児支援のうち、現実に利用しているもの（利用したことがあるもの）はどれですか。なお、別の企業に勤めていた際に利用した制度は含めないでください。【○はいくつでも】</t>
    <phoneticPr fontId="1"/>
  </si>
  <si>
    <t>１. 短時間勤務制</t>
  </si>
  <si>
    <t>２. フレックスタイム制</t>
  </si>
  <si>
    <t>３. テレワーク制度（在宅勤務等）</t>
  </si>
  <si>
    <t>４. 始業・終業時刻の繰上げ又は繰り下げ</t>
  </si>
  <si>
    <t>５. 週・月の所定労働日を減らす(例：週に2～4日働く)</t>
  </si>
  <si>
    <t>６. 所定労働時間外労働（残業）の免除</t>
  </si>
  <si>
    <t>７. 休日労働の免除</t>
  </si>
  <si>
    <t>８. 事業所内託児施設</t>
  </si>
  <si>
    <t>９. 育児・看護に要する費用の援助</t>
  </si>
  <si>
    <t>10. モバイルワーク又はサテライトオフィス勤務</t>
  </si>
  <si>
    <t xml:space="preserve">12．不妊治療等のための休暇・休業制度 </t>
  </si>
  <si>
    <t>13. その他</t>
    <phoneticPr fontId="1"/>
  </si>
  <si>
    <t>14. 何も利用していない</t>
    <phoneticPr fontId="1"/>
  </si>
  <si>
    <t>問７　自社が行う育児支援のうち、実際は利用していないが、できれば利用したい（利用したことはないが、できれば利用したかった）ものはどれですか。現在、所属している会社にはない制度も含めてお答えください。【○はいくつでも】</t>
    <phoneticPr fontId="1"/>
  </si>
  <si>
    <r>
      <t xml:space="preserve">11. 時間単位で取得できる看護休暇制度と中抜け利用
</t>
    </r>
    <r>
      <rPr>
        <sz val="10"/>
        <color theme="1"/>
        <rFont val="ＭＳ Ｐゴシック"/>
        <family val="3"/>
        <charset val="128"/>
        <scheme val="minor"/>
      </rPr>
      <t>（中抜け：就業時間の途中から時間単位の休暇を取得し、就業時間の途中に再び戻ることを指す）</t>
    </r>
    <phoneticPr fontId="1"/>
  </si>
  <si>
    <t>問８ 育児休業の取得や育児支援制度の利用を推進するために、自社で実施してほしいことはどれですか。【〇はいくつでも】</t>
    <phoneticPr fontId="1"/>
  </si>
  <si>
    <t>１. 社内制度の周知</t>
  </si>
  <si>
    <t>２. 上司等からの対象者への制度利用希望の聴取や積極的な働きかけ</t>
  </si>
  <si>
    <t>３. 社内研修等による制度利用に対する職場の理解の促進</t>
  </si>
  <si>
    <t>４. 社内研修等による上司の理解の促進</t>
  </si>
  <si>
    <t>５. 育児休業の経験者からの体験談や取得事例の紹介</t>
  </si>
  <si>
    <t>６. 代替要員の確保</t>
  </si>
  <si>
    <t>７. 制度利用時の賃金補償</t>
  </si>
  <si>
    <t>８．育児休業取得者の周囲の同僚への協力補償や評価の向上</t>
  </si>
  <si>
    <t>９．育児休業取得者へのキャリア形成の不安払拭</t>
  </si>
  <si>
    <t>10. その他</t>
    <phoneticPr fontId="1"/>
  </si>
  <si>
    <t>問９　男性の育児休業等を社内で推進するにあたり、要望等があれば記載してください。（自由記載）</t>
    <phoneticPr fontId="1"/>
  </si>
  <si>
    <t>１. 休む必要がなかった（配偶者が育児休業を取得した、保育園に入れた等）</t>
    <phoneticPr fontId="1"/>
  </si>
  <si>
    <t>２. 仕事の都合がつかなかった（仕事が中断できない、職場に迷惑をかけたくない等）</t>
    <phoneticPr fontId="1"/>
  </si>
  <si>
    <t>３. キャリア形成において不利になるため</t>
    <phoneticPr fontId="1"/>
  </si>
  <si>
    <t>４. 休業中の賃金補償が不十分なため</t>
    <phoneticPr fontId="1"/>
  </si>
  <si>
    <t>５. 有給休暇など、他の休暇で対応できたため</t>
    <phoneticPr fontId="1"/>
  </si>
  <si>
    <t>６. 育児休業がとれることを知らなかったため</t>
    <phoneticPr fontId="1"/>
  </si>
  <si>
    <t>７. 育児や家事ができない又は育児や家事に不安があったため</t>
    <phoneticPr fontId="1"/>
  </si>
  <si>
    <t>８．相談する人（上司・同僚等）がいなかったため</t>
    <phoneticPr fontId="1"/>
  </si>
  <si>
    <t>９. その他（　　　　　　　　　　　　　　　　　　　　　　　　　　　　　　）</t>
    <phoneticPr fontId="1"/>
  </si>
  <si>
    <t>１．復職のための職場研修の実施　　　　　</t>
    <phoneticPr fontId="1"/>
  </si>
  <si>
    <t>２．休業中の業務に関する情報提供</t>
    <phoneticPr fontId="1"/>
  </si>
  <si>
    <t>３．休業中に自宅でできる教育・訓練　　</t>
    <phoneticPr fontId="1"/>
  </si>
  <si>
    <t>４．休業者同士や職場の上司と情報交換できるシステム</t>
    <phoneticPr fontId="1"/>
  </si>
  <si>
    <t xml:space="preserve">５．休業中の賃金補償（育休の有給化等） </t>
    <phoneticPr fontId="1"/>
  </si>
  <si>
    <t>６．短時間勤務制度や始業時間・終業時間の繰上げ・繰下げ等の両立支援制度の情報提供</t>
    <phoneticPr fontId="1"/>
  </si>
  <si>
    <t>７．相談窓口の整備</t>
    <phoneticPr fontId="1"/>
  </si>
  <si>
    <t>８．その他</t>
    <phoneticPr fontId="1"/>
  </si>
  <si>
    <t>９．特にない</t>
    <phoneticPr fontId="1"/>
  </si>
  <si>
    <t>１．仕事に支障が生じた（仕事が遅れた、上司・同僚に迷惑をかけた）</t>
    <phoneticPr fontId="1"/>
  </si>
  <si>
    <t>２．育児がうまくいかなかった</t>
    <phoneticPr fontId="1"/>
  </si>
  <si>
    <t>３．休業中の生活がつまらなかった</t>
    <phoneticPr fontId="1"/>
  </si>
  <si>
    <t>４．職場での自分に対する評価が下がった</t>
    <phoneticPr fontId="1"/>
  </si>
  <si>
    <t>５．経済的に困った</t>
    <phoneticPr fontId="1"/>
  </si>
  <si>
    <t>６．その他</t>
    <phoneticPr fontId="1"/>
  </si>
  <si>
    <t>７．特にない</t>
    <phoneticPr fontId="1"/>
  </si>
  <si>
    <t>１．子供と一緒にいられたこと</t>
    <phoneticPr fontId="1"/>
  </si>
  <si>
    <t>２．仕事への意欲が高まったこと</t>
    <phoneticPr fontId="1"/>
  </si>
  <si>
    <t>３．視野が広がるなど自分が成長できたこと</t>
    <phoneticPr fontId="1"/>
  </si>
  <si>
    <t>４．配偶者から感謝されたこと</t>
    <phoneticPr fontId="1"/>
  </si>
  <si>
    <t>５．家事がうまくなったこと</t>
    <phoneticPr fontId="1"/>
  </si>
  <si>
    <t>４．代替要員はいない</t>
    <phoneticPr fontId="1"/>
  </si>
  <si>
    <t>３．その他</t>
    <phoneticPr fontId="1"/>
  </si>
  <si>
    <t>２．社外から代替要員を補充（派遣労働者、パート・アルバイト）</t>
    <phoneticPr fontId="1"/>
  </si>
  <si>
    <t>１．社内の同じ部署内や他部門の社員</t>
    <phoneticPr fontId="1"/>
  </si>
  <si>
    <t>２．２回に分けて分割して取得した</t>
    <phoneticPr fontId="1"/>
  </si>
  <si>
    <t>１．分割して取得しなかった</t>
    <phoneticPr fontId="1"/>
  </si>
  <si>
    <t>１．5日未満</t>
    <phoneticPr fontId="1"/>
  </si>
  <si>
    <t>２．5日～2週間未満</t>
    <phoneticPr fontId="1"/>
  </si>
  <si>
    <t>３．2週間～1か月未満</t>
    <phoneticPr fontId="1"/>
  </si>
  <si>
    <t>４．1か月～2か月未満</t>
    <phoneticPr fontId="1"/>
  </si>
  <si>
    <t>５．2か月～3か月未満</t>
    <phoneticPr fontId="1"/>
  </si>
  <si>
    <t>６．3か月～6か月未満</t>
    <phoneticPr fontId="1"/>
  </si>
  <si>
    <t>７．6か月～1年未満</t>
    <phoneticPr fontId="1"/>
  </si>
  <si>
    <t>８．1年</t>
    <phoneticPr fontId="1"/>
  </si>
  <si>
    <t>９．1年～1年6か月未満</t>
    <phoneticPr fontId="1"/>
  </si>
  <si>
    <t>１．取得した</t>
    <phoneticPr fontId="1"/>
  </si>
  <si>
    <t>２．対象者であったが取得しなかった</t>
    <phoneticPr fontId="1"/>
  </si>
  <si>
    <t>３．対象になったことがない</t>
    <phoneticPr fontId="1"/>
  </si>
  <si>
    <t>１．取得した</t>
    <phoneticPr fontId="1"/>
  </si>
  <si>
    <t>Ⅱ　「育児休業」「産後パパ育休」の取得について</t>
    <phoneticPr fontId="1"/>
  </si>
  <si>
    <t>Ⅰ　「育児・介護休業法」について</t>
    <phoneticPr fontId="1"/>
  </si>
  <si>
    <t>１. 知っている</t>
    <phoneticPr fontId="1"/>
  </si>
  <si>
    <t>２. 知らない</t>
    <phoneticPr fontId="1"/>
  </si>
  <si>
    <t>企業等の名称：</t>
    <rPh sb="2" eb="3">
      <t>トウ</t>
    </rPh>
    <rPh sb="4" eb="6">
      <t>メイショウ</t>
    </rPh>
    <phoneticPr fontId="1"/>
  </si>
  <si>
    <t>＜ 問２で育児休業・産後パパ育休の「２.対象者であったが取得しなかった」と回答された方のみ ＞</t>
    <phoneticPr fontId="1"/>
  </si>
  <si>
    <t>＜ 問２で育児休業・産後パパ育休を「１．取得した」と回答された方のみ ＞</t>
    <phoneticPr fontId="1"/>
  </si>
  <si>
    <t>14. 特にない</t>
    <rPh sb="4" eb="5">
      <t>トク</t>
    </rPh>
    <phoneticPr fontId="1"/>
  </si>
  <si>
    <t>（）</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</si>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</sst>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0;&quot;△ &quot;0.0"/>
    <numFmt numFmtId="178" formatCode="#,##0;&quot;△ &quot;#,##0"/>
  </numFmts>
  <fonts count="13">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u/>
      <sz val="11"/>
      <color theme="1"/>
      <name val="ＭＳ Ｐゴシック"/>
      <family val="3"/>
      <charset val="128"/>
      <scheme val="minor"/>
    </font>
    <font>
      <sz val="9"/>
      <color theme="1"/>
      <name val="ＭＳ Ｐゴシック"/>
      <family val="3"/>
      <charset val="128"/>
      <scheme val="minor"/>
    </font>
    <font>
      <u/>
      <sz val="11"/>
      <color rgb="FFFF0000"/>
      <name val="ＭＳ Ｐゴシック"/>
      <family val="3"/>
      <charset val="128"/>
      <scheme val="minor"/>
    </font>
    <font>
      <b/>
      <sz val="11"/>
      <color rgb="FF00000A"/>
      <name val="ＭＳ ゴシック"/>
      <family val="3"/>
      <charset val="128"/>
    </font>
    <font>
      <sz val="11"/>
      <name val="ＭＳ Ｐゴシック"/>
      <family val="3"/>
      <charset val="128"/>
      <scheme val="minor"/>
    </font>
    <font>
      <b/>
      <sz val="11"/>
      <color theme="1"/>
      <name val="ＭＳ Ｐゴシック"/>
      <family val="3"/>
      <charset val="128"/>
      <scheme val="minor"/>
    </font>
    <font>
      <b/>
      <sz val="11"/>
      <color rgb="FF00000A"/>
      <name val="ＭＳ Ｐゴシック"/>
      <family val="3"/>
      <charset val="128"/>
      <scheme val="minor"/>
    </font>
    <font>
      <sz val="11"/>
      <color rgb="FF00000A"/>
      <name val="ＭＳ Ｐゴシック"/>
      <family val="3"/>
      <charset val="128"/>
      <scheme val="minor"/>
    </font>
    <font>
      <sz val="10"/>
      <color theme="1"/>
      <name val="ＭＳ Ｐゴシック"/>
      <family val="3"/>
      <charset val="128"/>
      <scheme val="minor"/>
    </font>
    <font>
      <u/>
      <sz val="11"/>
      <color rgb="FF00000A"/>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93">
    <xf numFmtId="0" fontId="0" fillId="0" borderId="0" xfId="0">
      <alignment vertical="center"/>
    </xf>
    <xf numFmtId="0" fontId="0" fillId="0" borderId="0" xfId="0" applyFont="1">
      <alignment vertical="center"/>
    </xf>
    <xf numFmtId="0" fontId="0" fillId="0" borderId="1" xfId="0" applyFont="1" applyBorder="1">
      <alignment vertical="center"/>
    </xf>
    <xf numFmtId="0" fontId="3" fillId="0" borderId="0" xfId="0" applyFont="1">
      <alignment vertical="center"/>
    </xf>
    <xf numFmtId="0" fontId="0" fillId="0" borderId="4" xfId="0" applyFont="1" applyBorder="1" applyAlignment="1">
      <alignment vertical="center"/>
    </xf>
    <xf numFmtId="0" fontId="0" fillId="0" borderId="2" xfId="0" applyFont="1" applyBorder="1" applyAlignment="1">
      <alignment vertical="center"/>
    </xf>
    <xf numFmtId="0" fontId="0" fillId="0" borderId="5" xfId="0" applyFont="1" applyBorder="1" applyAlignment="1">
      <alignment vertical="center"/>
    </xf>
    <xf numFmtId="9" fontId="0" fillId="0" borderId="3" xfId="0" applyNumberFormat="1" applyFont="1" applyBorder="1">
      <alignment vertical="center"/>
    </xf>
    <xf numFmtId="0" fontId="0" fillId="0" borderId="0" xfId="0" applyFont="1" applyBorder="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9" fontId="0" fillId="0" borderId="9" xfId="0" applyNumberFormat="1" applyFont="1" applyBorder="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11" xfId="0" applyFont="1" applyBorder="1" applyAlignment="1">
      <alignment vertical="center"/>
    </xf>
    <xf numFmtId="0" fontId="0" fillId="0" borderId="12" xfId="0" applyFont="1" applyFill="1" applyBorder="1">
      <alignment vertical="center"/>
    </xf>
    <xf numFmtId="9" fontId="0" fillId="0" borderId="12" xfId="0" applyNumberFormat="1" applyFont="1" applyBorder="1">
      <alignment vertical="center"/>
    </xf>
    <xf numFmtId="0" fontId="0" fillId="0" borderId="0" xfId="0" applyFont="1" applyBorder="1" applyAlignment="1">
      <alignment vertical="center"/>
    </xf>
    <xf numFmtId="0" fontId="0" fillId="0" borderId="2" xfId="0" applyFont="1" applyBorder="1">
      <alignment vertical="center"/>
    </xf>
    <xf numFmtId="0" fontId="0" fillId="0" borderId="0" xfId="0" applyFont="1" applyFill="1">
      <alignment vertical="center"/>
    </xf>
    <xf numFmtId="0" fontId="0" fillId="0" borderId="0" xfId="0" applyFont="1" applyFill="1" applyBorder="1" applyAlignment="1">
      <alignment vertical="center"/>
    </xf>
    <xf numFmtId="0" fontId="5" fillId="0" borderId="0" xfId="0" applyFont="1" applyAlignment="1">
      <alignment horizontal="right" vertical="center"/>
    </xf>
    <xf numFmtId="0" fontId="0" fillId="0" borderId="0" xfId="0" applyFont="1" applyAlignment="1">
      <alignment horizontal="left" vertical="center" indent="1"/>
    </xf>
    <xf numFmtId="0" fontId="0" fillId="0" borderId="0" xfId="0" applyFont="1" applyBorder="1" applyAlignment="1">
      <alignment horizontal="left" vertical="center" indent="1"/>
    </xf>
    <xf numFmtId="9" fontId="0" fillId="0" borderId="0" xfId="0" applyNumberFormat="1" applyFont="1" applyBorder="1" applyAlignment="1">
      <alignment horizontal="left" vertical="center" indent="1"/>
    </xf>
    <xf numFmtId="0" fontId="0" fillId="0" borderId="0" xfId="0" applyFont="1" applyAlignment="1">
      <alignment horizontal="left" vertical="center" wrapText="1" indent="1"/>
    </xf>
    <xf numFmtId="0" fontId="0" fillId="0" borderId="0" xfId="0" applyFont="1" applyFill="1" applyAlignment="1">
      <alignment horizontal="left" vertical="center" indent="1"/>
    </xf>
    <xf numFmtId="177" fontId="0" fillId="0" borderId="2" xfId="0" applyNumberFormat="1" applyFont="1" applyFill="1" applyBorder="1" applyAlignment="1">
      <alignment vertical="center" shrinkToFit="1"/>
    </xf>
    <xf numFmtId="176" fontId="0" fillId="3" borderId="0" xfId="0" applyNumberFormat="1" applyFont="1" applyFill="1" applyAlignment="1" applyProtection="1">
      <alignment vertical="center" shrinkToFit="1"/>
      <protection locked="0"/>
    </xf>
    <xf numFmtId="0" fontId="0" fillId="3" borderId="3" xfId="0" applyFont="1" applyFill="1" applyBorder="1" applyProtection="1">
      <alignment vertical="center"/>
      <protection locked="0"/>
    </xf>
    <xf numFmtId="0" fontId="0" fillId="3" borderId="9" xfId="0" applyFont="1" applyFill="1" applyBorder="1" applyProtection="1">
      <alignment vertical="center"/>
      <protection locked="0"/>
    </xf>
    <xf numFmtId="0" fontId="0" fillId="0" borderId="0" xfId="0" applyFont="1" applyAlignment="1">
      <alignment horizontal="right" vertical="center"/>
    </xf>
    <xf numFmtId="0" fontId="0" fillId="0" borderId="0" xfId="0" applyFont="1" applyAlignment="1">
      <alignment vertical="center" wrapText="1"/>
    </xf>
    <xf numFmtId="0" fontId="0" fillId="0" borderId="13" xfId="0" applyFont="1" applyBorder="1" applyAlignment="1">
      <alignment vertical="center"/>
    </xf>
    <xf numFmtId="0" fontId="0" fillId="3" borderId="14" xfId="0" applyFont="1" applyFill="1" applyBorder="1" applyProtection="1">
      <alignment vertical="center"/>
      <protection locked="0"/>
    </xf>
    <xf numFmtId="0" fontId="0" fillId="4" borderId="0" xfId="0" applyFont="1" applyFill="1" applyBorder="1">
      <alignment vertical="center"/>
    </xf>
    <xf numFmtId="0" fontId="0" fillId="4" borderId="0" xfId="0" applyFont="1" applyFill="1">
      <alignment vertical="center"/>
    </xf>
    <xf numFmtId="0" fontId="0" fillId="0" borderId="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 xfId="0" applyFont="1" applyBorder="1" applyAlignment="1">
      <alignment vertical="center" wrapText="1"/>
    </xf>
    <xf numFmtId="0" fontId="0" fillId="0" borderId="15" xfId="0" applyFont="1" applyBorder="1" applyAlignment="1">
      <alignment vertical="center"/>
    </xf>
    <xf numFmtId="0" fontId="0" fillId="0" borderId="16" xfId="0" applyFont="1" applyBorder="1" applyAlignment="1">
      <alignment vertical="center"/>
    </xf>
    <xf numFmtId="0" fontId="0" fillId="0" borderId="0" xfId="0" applyFont="1" applyFill="1" applyBorder="1">
      <alignment vertical="center"/>
    </xf>
    <xf numFmtId="9" fontId="0" fillId="0" borderId="0" xfId="0" applyNumberFormat="1" applyFont="1" applyBorder="1">
      <alignment vertical="center"/>
    </xf>
    <xf numFmtId="0" fontId="0" fillId="2" borderId="0" xfId="0" applyFont="1" applyFill="1">
      <alignment vertical="center"/>
    </xf>
    <xf numFmtId="0" fontId="8" fillId="4" borderId="0" xfId="0" applyFont="1" applyFill="1" applyBorder="1" applyAlignment="1">
      <alignment vertical="center"/>
    </xf>
    <xf numFmtId="9" fontId="0" fillId="0" borderId="3" xfId="1" applyFont="1" applyBorder="1">
      <alignment vertical="center"/>
    </xf>
    <xf numFmtId="9" fontId="0" fillId="0" borderId="9" xfId="1" applyFont="1" applyBorder="1">
      <alignment vertical="center"/>
    </xf>
    <xf numFmtId="0" fontId="9" fillId="4" borderId="0" xfId="0" applyFont="1" applyFill="1" applyBorder="1" applyAlignment="1">
      <alignment vertical="center"/>
    </xf>
    <xf numFmtId="0" fontId="9" fillId="0" borderId="0" xfId="0" applyFont="1" applyBorder="1">
      <alignment vertical="center"/>
    </xf>
    <xf numFmtId="0" fontId="10" fillId="0" borderId="4" xfId="0" applyFont="1" applyBorder="1">
      <alignment vertical="center"/>
    </xf>
    <xf numFmtId="0" fontId="10" fillId="0" borderId="6" xfId="0" applyFont="1" applyBorder="1">
      <alignment vertical="center"/>
    </xf>
    <xf numFmtId="0" fontId="8" fillId="0" borderId="0" xfId="0" applyFont="1">
      <alignment vertical="center"/>
    </xf>
    <xf numFmtId="0" fontId="10" fillId="0" borderId="15" xfId="0" applyFont="1" applyBorder="1">
      <alignment vertical="center"/>
    </xf>
    <xf numFmtId="0" fontId="0" fillId="0" borderId="0" xfId="0" applyFont="1" applyAlignment="1">
      <alignment vertical="center"/>
    </xf>
    <xf numFmtId="0" fontId="6" fillId="5" borderId="0" xfId="0" applyFont="1" applyFill="1" applyAlignment="1">
      <alignment horizontal="left" vertical="center"/>
    </xf>
    <xf numFmtId="0" fontId="0" fillId="5" borderId="0" xfId="0" applyFont="1" applyFill="1">
      <alignment vertical="center"/>
    </xf>
    <xf numFmtId="0" fontId="6" fillId="0" borderId="0" xfId="0" applyFont="1" applyFill="1" applyAlignment="1">
      <alignment horizontal="left" vertical="center"/>
    </xf>
    <xf numFmtId="0" fontId="10" fillId="0" borderId="17" xfId="0" applyFont="1" applyBorder="1" applyAlignment="1">
      <alignment vertical="center"/>
    </xf>
    <xf numFmtId="0" fontId="10" fillId="0" borderId="4" xfId="0" applyFont="1" applyBorder="1" applyAlignment="1">
      <alignment vertical="center"/>
    </xf>
    <xf numFmtId="0" fontId="0" fillId="0" borderId="0" xfId="0" applyFont="1" applyFill="1" applyBorder="1" applyAlignment="1">
      <alignment horizontal="left" vertical="center" indent="1"/>
    </xf>
    <xf numFmtId="0" fontId="3" fillId="0" borderId="0" xfId="0" applyFont="1" applyFill="1">
      <alignment vertical="center"/>
    </xf>
    <xf numFmtId="0" fontId="12" fillId="0" borderId="0" xfId="0" applyFont="1">
      <alignment vertical="center"/>
    </xf>
    <xf numFmtId="0" fontId="0" fillId="0" borderId="6" xfId="0" applyFont="1" applyBorder="1" applyAlignment="1">
      <alignment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9" fontId="7" fillId="0" borderId="12" xfId="0" applyNumberFormat="1" applyFont="1" applyBorder="1">
      <alignment vertical="center"/>
    </xf>
    <xf numFmtId="9" fontId="0" fillId="0" borderId="0" xfId="0" applyNumberFormat="1" applyFont="1" applyFill="1" applyBorder="1" applyAlignment="1">
      <alignment horizontal="left" vertical="center" indent="1"/>
    </xf>
    <xf numFmtId="178" fontId="0" fillId="3" borderId="1" xfId="0" applyNumberFormat="1" applyFont="1" applyFill="1" applyBorder="1" applyAlignment="1" applyProtection="1">
      <alignment vertical="center" shrinkToFit="1"/>
      <protection locked="0"/>
    </xf>
    <xf numFmtId="178" fontId="0" fillId="3" borderId="2" xfId="0" applyNumberFormat="1" applyFont="1" applyFill="1" applyBorder="1" applyAlignment="1" applyProtection="1">
      <alignment vertical="center" shrinkToFit="1"/>
      <protection locked="0"/>
    </xf>
    <xf numFmtId="0" fontId="7" fillId="0" borderId="0" xfId="0" applyFont="1" applyFill="1" applyBorder="1" applyAlignment="1" applyProtection="1">
      <alignment vertical="center"/>
    </xf>
    <xf numFmtId="9" fontId="7" fillId="0" borderId="0" xfId="0" applyNumberFormat="1" applyFont="1" applyFill="1" applyBorder="1" applyProtection="1">
      <alignment vertical="center"/>
    </xf>
    <xf numFmtId="0" fontId="0" fillId="0" borderId="0" xfId="0" applyFont="1" applyBorder="1" applyAlignment="1" applyProtection="1">
      <alignment vertical="center"/>
    </xf>
    <xf numFmtId="0" fontId="0" fillId="0" borderId="0" xfId="0" applyFont="1" applyFill="1" applyBorder="1" applyAlignment="1" applyProtection="1">
      <alignment vertical="center"/>
    </xf>
    <xf numFmtId="9" fontId="0" fillId="0" borderId="0" xfId="0" applyNumberFormat="1" applyFont="1" applyFill="1" applyBorder="1" applyProtection="1">
      <alignment vertical="center"/>
    </xf>
    <xf numFmtId="0" fontId="0" fillId="0" borderId="0" xfId="0" applyFont="1" applyProtection="1">
      <alignment vertical="center"/>
    </xf>
    <xf numFmtId="0" fontId="0" fillId="0" borderId="0" xfId="0" applyFont="1" applyFill="1" applyBorder="1" applyProtection="1">
      <alignment vertical="center"/>
    </xf>
    <xf numFmtId="9" fontId="0" fillId="0" borderId="0" xfId="0" applyNumberFormat="1" applyFont="1" applyBorder="1" applyProtection="1">
      <alignment vertical="center"/>
    </xf>
    <xf numFmtId="0" fontId="0" fillId="0" borderId="0" xfId="0" applyFont="1" applyFill="1" applyAlignment="1" applyProtection="1">
      <alignment horizontal="left" vertical="center" indent="1"/>
    </xf>
    <xf numFmtId="0" fontId="0" fillId="3" borderId="13" xfId="0" applyFont="1" applyFill="1" applyBorder="1" applyAlignment="1" applyProtection="1">
      <alignment horizontal="distributed" vertical="center"/>
      <protection locked="0"/>
    </xf>
    <xf numFmtId="0" fontId="0" fillId="0" borderId="13" xfId="0" applyBorder="1" applyAlignment="1" applyProtection="1">
      <alignment horizontal="distributed" vertical="center"/>
      <protection locked="0"/>
    </xf>
    <xf numFmtId="0" fontId="0" fillId="0" borderId="4" xfId="0" applyFont="1" applyBorder="1" applyAlignment="1">
      <alignment vertical="center" wrapText="1"/>
    </xf>
    <xf numFmtId="0" fontId="0" fillId="0" borderId="2" xfId="0" applyFont="1" applyBorder="1" applyAlignment="1">
      <alignment vertical="center" wrapText="1"/>
    </xf>
    <xf numFmtId="0" fontId="0" fillId="0" borderId="5" xfId="0" applyFont="1" applyBorder="1" applyAlignment="1">
      <alignment vertical="center" wrapText="1"/>
    </xf>
    <xf numFmtId="0" fontId="8" fillId="0" borderId="0" xfId="0" applyFont="1" applyFill="1" applyBorder="1" applyAlignment="1">
      <alignment vertical="center" wrapText="1"/>
    </xf>
    <xf numFmtId="0" fontId="8" fillId="0" borderId="0" xfId="0" applyFont="1" applyAlignment="1">
      <alignment vertical="center" wrapText="1"/>
    </xf>
    <xf numFmtId="0" fontId="3" fillId="3" borderId="0" xfId="0" applyFont="1" applyFill="1" applyAlignment="1" applyProtection="1">
      <alignment vertical="center" shrinkToFit="1"/>
      <protection locked="0"/>
    </xf>
    <xf numFmtId="0" fontId="8" fillId="0" borderId="0" xfId="0" applyFont="1" applyAlignment="1">
      <alignment horizontal="left" vertical="center" wrapText="1"/>
    </xf>
    <xf numFmtId="0" fontId="0" fillId="0" borderId="4" xfId="0" applyFont="1" applyBorder="1" applyAlignment="1">
      <alignment horizontal="left" vertical="center" wrapText="1"/>
    </xf>
    <xf numFmtId="0" fontId="0" fillId="0" borderId="2"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vertical="center" wrapText="1"/>
    </xf>
  </cellXfs>
  <cellStyles count="2">
    <cellStyle name="パーセント" xfId="1" builtinId="5"/>
    <cellStyle name="標準" xfId="0" builtinId="0"/>
  </cellStyles>
  <dxfs count="49">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dxf>
    <dxf>
      <font>
        <b/>
        <i val="0"/>
        <color rgb="FFFF0000"/>
      </font>
    </dxf>
    <dxf>
      <font>
        <b/>
        <i val="0"/>
        <color rgb="FFFF0000"/>
      </font>
      <fill>
        <patternFill patternType="none">
          <bgColor auto="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503990</xdr:colOff>
      <xdr:row>175</xdr:row>
      <xdr:rowOff>154888</xdr:rowOff>
    </xdr:from>
    <xdr:to>
      <xdr:col>2</xdr:col>
      <xdr:colOff>5150</xdr:colOff>
      <xdr:row>176</xdr:row>
      <xdr:rowOff>74878</xdr:rowOff>
    </xdr:to>
    <xdr:sp macro="" textlink="">
      <xdr:nvSpPr>
        <xdr:cNvPr id="14" name="L 字 13"/>
        <xdr:cNvSpPr/>
      </xdr:nvSpPr>
      <xdr:spPr>
        <a:xfrm rot="2700000">
          <a:off x="1128965" y="37477513"/>
          <a:ext cx="125730" cy="126000"/>
        </a:xfrm>
        <a:prstGeom prst="corner">
          <a:avLst>
            <a:gd name="adj1" fmla="val 22484"/>
            <a:gd name="adj2" fmla="val 20366"/>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511609</xdr:colOff>
      <xdr:row>177</xdr:row>
      <xdr:rowOff>147267</xdr:rowOff>
    </xdr:from>
    <xdr:to>
      <xdr:col>2</xdr:col>
      <xdr:colOff>12769</xdr:colOff>
      <xdr:row>178</xdr:row>
      <xdr:rowOff>67257</xdr:rowOff>
    </xdr:to>
    <xdr:sp macro="" textlink="">
      <xdr:nvSpPr>
        <xdr:cNvPr id="15" name="L 字 14"/>
        <xdr:cNvSpPr/>
      </xdr:nvSpPr>
      <xdr:spPr>
        <a:xfrm rot="2700000">
          <a:off x="1136584" y="37881372"/>
          <a:ext cx="125730" cy="126000"/>
        </a:xfrm>
        <a:prstGeom prst="corner">
          <a:avLst>
            <a:gd name="adj1" fmla="val 22484"/>
            <a:gd name="adj2" fmla="val 20366"/>
          </a:avLst>
        </a:prstGeom>
        <a:solidFill>
          <a:schemeClr val="tx1">
            <a:lumMod val="50000"/>
            <a:lumOff val="50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248652</xdr:colOff>
      <xdr:row>176</xdr:row>
      <xdr:rowOff>2006</xdr:rowOff>
    </xdr:from>
    <xdr:to>
      <xdr:col>1</xdr:col>
      <xdr:colOff>608652</xdr:colOff>
      <xdr:row>181</xdr:row>
      <xdr:rowOff>123926</xdr:rowOff>
    </xdr:to>
    <xdr:grpSp>
      <xdr:nvGrpSpPr>
        <xdr:cNvPr id="25" name="グループ化 24"/>
        <xdr:cNvGrpSpPr/>
      </xdr:nvGrpSpPr>
      <xdr:grpSpPr>
        <a:xfrm>
          <a:off x="873492" y="35816006"/>
          <a:ext cx="360000" cy="1074420"/>
          <a:chOff x="581527" y="37388132"/>
          <a:chExt cx="360000" cy="1144604"/>
        </a:xfrm>
      </xdr:grpSpPr>
      <xdr:cxnSp macro="">
        <xdr:nvCxnSpPr>
          <xdr:cNvPr id="17" name="直線コネクタ 16"/>
          <xdr:cNvCxnSpPr/>
        </xdr:nvCxnSpPr>
        <xdr:spPr>
          <a:xfrm>
            <a:off x="594360" y="37388132"/>
            <a:ext cx="0" cy="1144604"/>
          </a:xfrm>
          <a:prstGeom prst="line">
            <a:avLst/>
          </a:prstGeom>
          <a:ln w="28575">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xdr:cNvCxnSpPr/>
        </xdr:nvCxnSpPr>
        <xdr:spPr>
          <a:xfrm>
            <a:off x="586337" y="37399763"/>
            <a:ext cx="180000" cy="0"/>
          </a:xfrm>
          <a:prstGeom prst="line">
            <a:avLst/>
          </a:prstGeom>
          <a:ln w="28575">
            <a:solidFill>
              <a:schemeClr val="tx1">
                <a:lumMod val="50000"/>
                <a:lumOff val="50000"/>
              </a:schemeClr>
            </a:solidFill>
            <a:tailEnd type="none" w="med" len="sm"/>
          </a:ln>
        </xdr:spPr>
        <xdr:style>
          <a:lnRef idx="1">
            <a:schemeClr val="accent1"/>
          </a:lnRef>
          <a:fillRef idx="0">
            <a:schemeClr val="accent1"/>
          </a:fillRef>
          <a:effectRef idx="0">
            <a:schemeClr val="accent1"/>
          </a:effectRef>
          <a:fontRef idx="minor">
            <a:schemeClr val="tx1"/>
          </a:fontRef>
        </xdr:style>
      </xdr:cxnSp>
      <xdr:cxnSp macro="">
        <xdr:nvCxnSpPr>
          <xdr:cNvPr id="24" name="直線矢印コネクタ 23"/>
          <xdr:cNvCxnSpPr/>
        </xdr:nvCxnSpPr>
        <xdr:spPr>
          <a:xfrm flipV="1">
            <a:off x="581527" y="38521106"/>
            <a:ext cx="360000" cy="0"/>
          </a:xfrm>
          <a:prstGeom prst="straightConnector1">
            <a:avLst/>
          </a:prstGeom>
          <a:ln w="28575">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72887</xdr:colOff>
      <xdr:row>177</xdr:row>
      <xdr:rowOff>198221</xdr:rowOff>
    </xdr:from>
    <xdr:to>
      <xdr:col>1</xdr:col>
      <xdr:colOff>616528</xdr:colOff>
      <xdr:row>188</xdr:row>
      <xdr:rowOff>131317</xdr:rowOff>
    </xdr:to>
    <xdr:grpSp>
      <xdr:nvGrpSpPr>
        <xdr:cNvPr id="26" name="グループ化 25"/>
        <xdr:cNvGrpSpPr/>
      </xdr:nvGrpSpPr>
      <xdr:grpSpPr>
        <a:xfrm>
          <a:off x="697727" y="36195101"/>
          <a:ext cx="543641" cy="2036216"/>
          <a:chOff x="586337" y="37392013"/>
          <a:chExt cx="216409" cy="1144604"/>
        </a:xfrm>
      </xdr:grpSpPr>
      <xdr:cxnSp macro="">
        <xdr:nvCxnSpPr>
          <xdr:cNvPr id="27" name="直線コネクタ 26"/>
          <xdr:cNvCxnSpPr/>
        </xdr:nvCxnSpPr>
        <xdr:spPr>
          <a:xfrm>
            <a:off x="591102" y="37392013"/>
            <a:ext cx="0" cy="1144604"/>
          </a:xfrm>
          <a:prstGeom prst="line">
            <a:avLst/>
          </a:prstGeom>
          <a:ln w="28575">
            <a:solidFill>
              <a:schemeClr val="tx1">
                <a:lumMod val="50000"/>
                <a:lumOff val="50000"/>
              </a:schemeClr>
            </a:solidFill>
            <a:prstDash val="sysDot"/>
            <a:tailEnd type="none"/>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xdr:cNvCxnSpPr/>
        </xdr:nvCxnSpPr>
        <xdr:spPr>
          <a:xfrm>
            <a:off x="586337" y="37399763"/>
            <a:ext cx="180000" cy="0"/>
          </a:xfrm>
          <a:prstGeom prst="line">
            <a:avLst/>
          </a:prstGeom>
          <a:ln w="28575">
            <a:solidFill>
              <a:schemeClr val="tx1">
                <a:lumMod val="50000"/>
                <a:lumOff val="50000"/>
              </a:schemeClr>
            </a:solidFill>
            <a:prstDash val="sysDot"/>
            <a:tailEnd type="none" w="med" len="sm"/>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xdr:cNvCxnSpPr/>
        </xdr:nvCxnSpPr>
        <xdr:spPr>
          <a:xfrm flipV="1">
            <a:off x="597463" y="38528990"/>
            <a:ext cx="205283" cy="0"/>
          </a:xfrm>
          <a:prstGeom prst="straightConnector1">
            <a:avLst/>
          </a:prstGeom>
          <a:ln w="28575">
            <a:solidFill>
              <a:schemeClr val="tx1">
                <a:lumMod val="50000"/>
                <a:lumOff val="50000"/>
              </a:schemeClr>
            </a:solidFill>
            <a:prstDash val="sysDot"/>
            <a:headEnd type="none"/>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10306</xdr:colOff>
      <xdr:row>264</xdr:row>
      <xdr:rowOff>2539</xdr:rowOff>
    </xdr:from>
    <xdr:to>
      <xdr:col>12</xdr:col>
      <xdr:colOff>696106</xdr:colOff>
      <xdr:row>279</xdr:row>
      <xdr:rowOff>50799</xdr:rowOff>
    </xdr:to>
    <xdr:sp macro="" textlink="" fLocksText="0">
      <xdr:nvSpPr>
        <xdr:cNvPr id="30" name="テキスト ボックス 29"/>
        <xdr:cNvSpPr txBox="1"/>
      </xdr:nvSpPr>
      <xdr:spPr>
        <a:xfrm>
          <a:off x="1259986" y="55057039"/>
          <a:ext cx="5433060" cy="2905760"/>
        </a:xfrm>
        <a:prstGeom prst="rect">
          <a:avLst/>
        </a:prstGeom>
        <a:solidFill>
          <a:schemeClr val="lt1"/>
        </a:solidFill>
        <a:ln w="222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xdr:txBody>
    </xdr:sp>
    <xdr:clientData/>
  </xdr:twoCellAnchor>
  <xdr:twoCellAnchor>
    <xdr:from>
      <xdr:col>1</xdr:col>
      <xdr:colOff>220134</xdr:colOff>
      <xdr:row>38</xdr:row>
      <xdr:rowOff>93132</xdr:rowOff>
    </xdr:from>
    <xdr:to>
      <xdr:col>1</xdr:col>
      <xdr:colOff>616134</xdr:colOff>
      <xdr:row>43</xdr:row>
      <xdr:rowOff>130385</xdr:rowOff>
    </xdr:to>
    <xdr:grpSp>
      <xdr:nvGrpSpPr>
        <xdr:cNvPr id="31" name="グループ化 30"/>
        <xdr:cNvGrpSpPr/>
      </xdr:nvGrpSpPr>
      <xdr:grpSpPr>
        <a:xfrm>
          <a:off x="844974" y="7522632"/>
          <a:ext cx="396000" cy="989753"/>
          <a:chOff x="581527" y="37388132"/>
          <a:chExt cx="364810" cy="1144604"/>
        </a:xfrm>
      </xdr:grpSpPr>
      <xdr:cxnSp macro="">
        <xdr:nvCxnSpPr>
          <xdr:cNvPr id="32" name="直線コネクタ 31"/>
          <xdr:cNvCxnSpPr/>
        </xdr:nvCxnSpPr>
        <xdr:spPr>
          <a:xfrm>
            <a:off x="594360" y="37388132"/>
            <a:ext cx="0" cy="1144604"/>
          </a:xfrm>
          <a:prstGeom prst="line">
            <a:avLst/>
          </a:prstGeom>
          <a:ln w="28575">
            <a:solidFill>
              <a:schemeClr val="tx1">
                <a:lumMod val="50000"/>
                <a:lumOff val="50000"/>
              </a:schemeClr>
            </a:solidFill>
            <a:headEnd w="lg" len="med"/>
            <a:tailEnd type="none"/>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xdr:cNvCxnSpPr/>
        </xdr:nvCxnSpPr>
        <xdr:spPr>
          <a:xfrm>
            <a:off x="586337" y="37399763"/>
            <a:ext cx="360000" cy="0"/>
          </a:xfrm>
          <a:prstGeom prst="line">
            <a:avLst/>
          </a:prstGeom>
          <a:ln w="28575">
            <a:solidFill>
              <a:schemeClr val="tx1">
                <a:lumMod val="50000"/>
                <a:lumOff val="50000"/>
              </a:schemeClr>
            </a:solidFill>
            <a:headEnd w="lg" len="med"/>
            <a:tailEnd type="oval" w="med" len="sm"/>
          </a:ln>
        </xdr:spPr>
        <xdr:style>
          <a:lnRef idx="1">
            <a:schemeClr val="accent1"/>
          </a:lnRef>
          <a:fillRef idx="0">
            <a:schemeClr val="accent1"/>
          </a:fillRef>
          <a:effectRef idx="0">
            <a:schemeClr val="accent1"/>
          </a:effectRef>
          <a:fontRef idx="minor">
            <a:schemeClr val="tx1"/>
          </a:fontRef>
        </xdr:style>
      </xdr:cxnSp>
      <xdr:cxnSp macro="">
        <xdr:nvCxnSpPr>
          <xdr:cNvPr id="34" name="直線矢印コネクタ 33"/>
          <xdr:cNvCxnSpPr/>
        </xdr:nvCxnSpPr>
        <xdr:spPr>
          <a:xfrm flipV="1">
            <a:off x="581527" y="38521106"/>
            <a:ext cx="360000" cy="0"/>
          </a:xfrm>
          <a:prstGeom prst="straightConnector1">
            <a:avLst/>
          </a:prstGeom>
          <a:ln w="28575">
            <a:solidFill>
              <a:schemeClr val="tx1">
                <a:lumMod val="50000"/>
                <a:lumOff val="50000"/>
              </a:schemeClr>
            </a:solidFill>
            <a:headEnd type="none" w="lg" len="med"/>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R265"/>
  <sheetViews>
    <sheetView showGridLines="0" tabSelected="1" zoomScaleNormal="100" zoomScaleSheetLayoutView="100" workbookViewId="0">
      <selection activeCell="Q11" sqref="Q11"/>
    </sheetView>
  </sheetViews>
  <sheetFormatPr defaultColWidth="9.109375" defaultRowHeight="15" customHeight="1"/>
  <cols>
    <col min="1" max="2" width="9.109375" style="1"/>
    <col min="3" max="3" width="13.109375" style="1" customWidth="1"/>
    <col min="4" max="9" width="5.77734375" style="1" customWidth="1"/>
    <col min="10" max="11" width="5.33203125" style="1" customWidth="1"/>
    <col min="12" max="13" width="10.77734375" style="1" customWidth="1"/>
    <col min="14" max="14" width="9.109375" style="23"/>
    <col min="15" max="16384" width="9.109375" style="1"/>
  </cols>
  <sheetData>
    <row r="1" spans="2:18" ht="15" customHeight="1">
      <c r="B1" s="45" t="s">
        <v>13</v>
      </c>
    </row>
    <row r="2" spans="2:18" ht="15" customHeight="1">
      <c r="H2" s="55"/>
      <c r="I2" s="32" t="s">
        <v>149</v>
      </c>
      <c r="J2" s="87"/>
      <c r="K2" s="87"/>
      <c r="L2" s="87"/>
      <c r="M2" s="87"/>
      <c r="N2" s="23" t="s">
        <v>0</v>
      </c>
    </row>
    <row r="3" spans="2:18" ht="15" customHeight="1">
      <c r="C3" s="2" t="s">
        <v>1</v>
      </c>
      <c r="D3" s="2"/>
      <c r="E3" s="69"/>
      <c r="F3" s="2" t="s">
        <v>2</v>
      </c>
      <c r="G3" s="3"/>
      <c r="H3" s="3"/>
      <c r="I3" s="3"/>
      <c r="J3" s="3"/>
    </row>
    <row r="4" spans="2:18" ht="15" customHeight="1">
      <c r="C4" s="19" t="s">
        <v>3</v>
      </c>
      <c r="D4" s="19"/>
      <c r="E4" s="70"/>
      <c r="F4" s="19" t="s">
        <v>2</v>
      </c>
      <c r="G4" s="3"/>
      <c r="H4" s="3"/>
      <c r="J4" s="3"/>
      <c r="K4" s="22" t="s">
        <v>12</v>
      </c>
      <c r="L4" s="29"/>
    </row>
    <row r="5" spans="2:18" ht="15" customHeight="1">
      <c r="C5" s="19" t="s">
        <v>4</v>
      </c>
      <c r="D5" s="19"/>
      <c r="E5" s="28" t="e">
        <f>E4/E3*100</f>
        <v>#DIV/0!</v>
      </c>
      <c r="F5" s="19" t="s">
        <v>5</v>
      </c>
      <c r="G5" s="3"/>
      <c r="H5" s="3"/>
      <c r="I5" s="3"/>
      <c r="J5" s="3"/>
    </row>
    <row r="7" spans="2:18" ht="15" customHeight="1">
      <c r="B7" s="33"/>
      <c r="C7" s="33"/>
      <c r="D7" s="33"/>
      <c r="E7" s="33"/>
      <c r="F7" s="33"/>
      <c r="G7" s="33"/>
      <c r="H7" s="33"/>
      <c r="I7" s="33"/>
      <c r="J7" s="33"/>
      <c r="K7" s="33"/>
      <c r="L7" s="38" t="s">
        <v>6</v>
      </c>
      <c r="M7" s="38" t="s">
        <v>7</v>
      </c>
    </row>
    <row r="8" spans="2:18" ht="15" customHeight="1">
      <c r="B8" s="33"/>
      <c r="C8" s="33"/>
      <c r="D8" s="33"/>
      <c r="E8" s="33"/>
      <c r="F8" s="33"/>
      <c r="G8" s="33"/>
      <c r="H8" s="33"/>
      <c r="I8" s="33"/>
      <c r="J8" s="33"/>
      <c r="K8" s="33"/>
      <c r="L8" s="39"/>
      <c r="M8" s="39"/>
    </row>
    <row r="9" spans="2:18" ht="15" customHeight="1">
      <c r="B9" s="46" t="s">
        <v>146</v>
      </c>
      <c r="C9" s="46"/>
      <c r="D9" s="46"/>
      <c r="E9" s="46"/>
      <c r="F9" s="46"/>
      <c r="G9" s="46"/>
      <c r="H9" s="46"/>
      <c r="I9" s="46"/>
      <c r="J9" s="46"/>
      <c r="K9" s="37"/>
      <c r="L9" s="36"/>
      <c r="M9" s="36"/>
    </row>
    <row r="10" spans="2:18" ht="30" customHeight="1">
      <c r="B10" s="86" t="s">
        <v>18</v>
      </c>
      <c r="C10" s="86"/>
      <c r="D10" s="86"/>
      <c r="E10" s="86"/>
      <c r="F10" s="86"/>
      <c r="G10" s="86"/>
      <c r="H10" s="86"/>
      <c r="I10" s="86"/>
      <c r="J10" s="86"/>
      <c r="K10" s="86"/>
      <c r="L10" s="86"/>
      <c r="M10" s="86"/>
    </row>
    <row r="11" spans="2:18" ht="15" customHeight="1">
      <c r="B11" s="33"/>
      <c r="C11" s="92" t="s">
        <v>15</v>
      </c>
      <c r="D11" s="92"/>
      <c r="E11" s="92"/>
      <c r="F11" s="92"/>
      <c r="G11" s="92"/>
      <c r="H11" s="92"/>
      <c r="I11" s="92"/>
      <c r="J11" s="92"/>
      <c r="K11" s="92"/>
      <c r="L11" s="33"/>
      <c r="M11" s="33"/>
    </row>
    <row r="12" spans="2:18" ht="15" customHeight="1">
      <c r="C12" s="4" t="s">
        <v>147</v>
      </c>
      <c r="D12" s="5"/>
      <c r="E12" s="5"/>
      <c r="F12" s="5"/>
      <c r="G12" s="5"/>
      <c r="H12" s="5"/>
      <c r="I12" s="5"/>
      <c r="J12" s="5"/>
      <c r="K12" s="6"/>
      <c r="L12" s="30"/>
      <c r="M12" s="47" t="e">
        <f>L12/$E$4</f>
        <v>#DIV/0!</v>
      </c>
      <c r="N12" s="24"/>
      <c r="O12" s="8"/>
      <c r="P12" s="8"/>
      <c r="Q12" s="8"/>
      <c r="R12" s="8"/>
    </row>
    <row r="13" spans="2:18" ht="15" customHeight="1" thickBot="1">
      <c r="C13" s="9" t="s">
        <v>148</v>
      </c>
      <c r="D13" s="10"/>
      <c r="E13" s="10"/>
      <c r="F13" s="10"/>
      <c r="G13" s="10"/>
      <c r="H13" s="10"/>
      <c r="I13" s="10"/>
      <c r="J13" s="10"/>
      <c r="K13" s="11"/>
      <c r="L13" s="31"/>
      <c r="M13" s="48" t="e">
        <f>L13/$E$4</f>
        <v>#DIV/0!</v>
      </c>
      <c r="N13" s="24"/>
      <c r="O13" s="8"/>
      <c r="P13" s="8"/>
      <c r="Q13" s="8"/>
      <c r="R13" s="8"/>
    </row>
    <row r="14" spans="2:18" ht="15" customHeight="1" thickTop="1">
      <c r="C14" s="13" t="s">
        <v>8</v>
      </c>
      <c r="D14" s="14"/>
      <c r="E14" s="14"/>
      <c r="F14" s="14"/>
      <c r="G14" s="14"/>
      <c r="H14" s="14"/>
      <c r="I14" s="14"/>
      <c r="J14" s="14"/>
      <c r="K14" s="15"/>
      <c r="L14" s="16">
        <f>SUM(L12:L13)</f>
        <v>0</v>
      </c>
      <c r="M14" s="17" t="e">
        <f>SUM(M12:M13)</f>
        <v>#DIV/0!</v>
      </c>
      <c r="N14" s="25" t="str">
        <f>IF($E$4="","←（アンケート回収数を入力してください）",IF($E$4&lt;&gt;$L14,"←（アンケート回収数と合いません！確認してください）","←OK"))</f>
        <v>←（アンケート回収数を入力してください）</v>
      </c>
      <c r="O14" s="8"/>
      <c r="P14" s="8"/>
      <c r="Q14" s="8"/>
      <c r="R14" s="8"/>
    </row>
    <row r="15" spans="2:18" ht="15" customHeight="1">
      <c r="C15" s="34"/>
      <c r="D15" s="34"/>
      <c r="E15" s="34"/>
      <c r="F15" s="34"/>
      <c r="G15" s="34"/>
      <c r="H15" s="34"/>
      <c r="I15" s="34"/>
      <c r="J15" s="34"/>
      <c r="K15" s="34"/>
      <c r="L15" s="43"/>
      <c r="M15" s="44"/>
      <c r="N15" s="25"/>
      <c r="O15" s="8"/>
      <c r="P15" s="8"/>
      <c r="Q15" s="8"/>
      <c r="R15" s="8"/>
    </row>
    <row r="16" spans="2:18" ht="15" customHeight="1">
      <c r="B16" s="33"/>
      <c r="C16" s="92" t="s">
        <v>19</v>
      </c>
      <c r="D16" s="92"/>
      <c r="E16" s="92"/>
      <c r="F16" s="92"/>
      <c r="G16" s="92"/>
      <c r="H16" s="92"/>
      <c r="I16" s="92"/>
      <c r="J16" s="92"/>
      <c r="K16" s="92"/>
      <c r="L16" s="33"/>
      <c r="M16" s="33"/>
    </row>
    <row r="17" spans="2:18" ht="15" customHeight="1">
      <c r="C17" s="4" t="s">
        <v>147</v>
      </c>
      <c r="D17" s="5"/>
      <c r="E17" s="5"/>
      <c r="F17" s="5"/>
      <c r="G17" s="5"/>
      <c r="H17" s="5"/>
      <c r="I17" s="5"/>
      <c r="J17" s="5"/>
      <c r="K17" s="6"/>
      <c r="L17" s="30"/>
      <c r="M17" s="47" t="e">
        <f>L17/$E$4</f>
        <v>#DIV/0!</v>
      </c>
      <c r="N17" s="24"/>
      <c r="O17" s="8"/>
      <c r="P17" s="8"/>
      <c r="Q17" s="8"/>
      <c r="R17" s="8"/>
    </row>
    <row r="18" spans="2:18" ht="15" customHeight="1" thickBot="1">
      <c r="C18" s="9" t="s">
        <v>148</v>
      </c>
      <c r="D18" s="10"/>
      <c r="E18" s="10"/>
      <c r="F18" s="10"/>
      <c r="G18" s="10"/>
      <c r="H18" s="10"/>
      <c r="I18" s="10"/>
      <c r="J18" s="10"/>
      <c r="K18" s="11"/>
      <c r="L18" s="31"/>
      <c r="M18" s="48" t="e">
        <f>L18/$E$4</f>
        <v>#DIV/0!</v>
      </c>
      <c r="N18" s="24"/>
      <c r="O18" s="8"/>
      <c r="P18" s="8"/>
      <c r="Q18" s="8"/>
      <c r="R18" s="8"/>
    </row>
    <row r="19" spans="2:18" ht="15" customHeight="1" thickTop="1">
      <c r="C19" s="13" t="s">
        <v>8</v>
      </c>
      <c r="D19" s="14"/>
      <c r="E19" s="14"/>
      <c r="F19" s="14"/>
      <c r="G19" s="14"/>
      <c r="H19" s="14"/>
      <c r="I19" s="14"/>
      <c r="J19" s="14"/>
      <c r="K19" s="15"/>
      <c r="L19" s="16">
        <f>SUM(L17:L18)</f>
        <v>0</v>
      </c>
      <c r="M19" s="17" t="e">
        <f>SUM(M17:M18)</f>
        <v>#DIV/0!</v>
      </c>
      <c r="N19" s="25" t="str">
        <f>IF($E$4="","←（アンケート回収数を入力してください）",IF($E$4&lt;&gt;$L19,"←（アンケート回収数と合いません！確認してください）","←OK"))</f>
        <v>←（アンケート回収数を入力してください）</v>
      </c>
      <c r="O19" s="8"/>
      <c r="P19" s="8"/>
      <c r="Q19" s="8"/>
      <c r="R19" s="8"/>
    </row>
    <row r="20" spans="2:18" ht="15" customHeight="1">
      <c r="C20" s="34"/>
      <c r="D20" s="34"/>
      <c r="E20" s="34"/>
      <c r="F20" s="34"/>
      <c r="G20" s="34"/>
      <c r="H20" s="34"/>
      <c r="I20" s="34"/>
      <c r="J20" s="34"/>
      <c r="K20" s="34"/>
      <c r="L20" s="43"/>
      <c r="M20" s="44"/>
      <c r="N20" s="25"/>
      <c r="O20" s="8"/>
      <c r="P20" s="8"/>
      <c r="Q20" s="8"/>
      <c r="R20" s="8"/>
    </row>
    <row r="21" spans="2:18" ht="15" customHeight="1">
      <c r="B21" s="33"/>
      <c r="C21" s="92" t="s">
        <v>16</v>
      </c>
      <c r="D21" s="92"/>
      <c r="E21" s="92"/>
      <c r="F21" s="92"/>
      <c r="G21" s="92"/>
      <c r="H21" s="92"/>
      <c r="I21" s="92"/>
      <c r="J21" s="92"/>
      <c r="K21" s="92"/>
      <c r="L21" s="33"/>
      <c r="M21" s="33"/>
    </row>
    <row r="22" spans="2:18" ht="15" customHeight="1">
      <c r="C22" s="4" t="s">
        <v>147</v>
      </c>
      <c r="D22" s="5"/>
      <c r="E22" s="5"/>
      <c r="F22" s="5"/>
      <c r="G22" s="5"/>
      <c r="H22" s="5"/>
      <c r="I22" s="5"/>
      <c r="J22" s="5"/>
      <c r="K22" s="6"/>
      <c r="L22" s="30"/>
      <c r="M22" s="47" t="e">
        <f>L22/$E$4</f>
        <v>#DIV/0!</v>
      </c>
      <c r="N22" s="24"/>
      <c r="O22" s="8"/>
      <c r="P22" s="8"/>
      <c r="Q22" s="8"/>
      <c r="R22" s="8"/>
    </row>
    <row r="23" spans="2:18" ht="15" customHeight="1" thickBot="1">
      <c r="C23" s="9" t="s">
        <v>148</v>
      </c>
      <c r="D23" s="10"/>
      <c r="E23" s="10"/>
      <c r="F23" s="10"/>
      <c r="G23" s="10"/>
      <c r="H23" s="10"/>
      <c r="I23" s="10"/>
      <c r="J23" s="10"/>
      <c r="K23" s="11"/>
      <c r="L23" s="31"/>
      <c r="M23" s="48" t="e">
        <f>L23/$E$4</f>
        <v>#DIV/0!</v>
      </c>
      <c r="N23" s="24"/>
      <c r="O23" s="8"/>
      <c r="P23" s="8"/>
      <c r="Q23" s="8"/>
      <c r="R23" s="8"/>
    </row>
    <row r="24" spans="2:18" ht="15" customHeight="1" thickTop="1">
      <c r="C24" s="13" t="s">
        <v>8</v>
      </c>
      <c r="D24" s="14"/>
      <c r="E24" s="14"/>
      <c r="F24" s="14"/>
      <c r="G24" s="14"/>
      <c r="H24" s="14"/>
      <c r="I24" s="14"/>
      <c r="J24" s="14"/>
      <c r="K24" s="15"/>
      <c r="L24" s="16">
        <f>SUM(L22:L23)</f>
        <v>0</v>
      </c>
      <c r="M24" s="17" t="e">
        <f>SUM(M22:M23)</f>
        <v>#DIV/0!</v>
      </c>
      <c r="N24" s="25" t="str">
        <f>IF($E$4="","←（アンケート回収数を入力してください）",IF($E$4&lt;&gt;$L24,"←（アンケート回収数と合いません！確認してください）","←OK"))</f>
        <v>←（アンケート回収数を入力してください）</v>
      </c>
      <c r="O24" s="8"/>
      <c r="P24" s="8"/>
      <c r="Q24" s="8"/>
      <c r="R24" s="8"/>
    </row>
    <row r="25" spans="2:18" ht="15" customHeight="1">
      <c r="C25" s="34"/>
      <c r="D25" s="34"/>
      <c r="E25" s="34"/>
      <c r="F25" s="34"/>
      <c r="G25" s="34"/>
      <c r="H25" s="34"/>
      <c r="I25" s="34"/>
      <c r="J25" s="34"/>
      <c r="K25" s="34"/>
      <c r="L25" s="43"/>
      <c r="M25" s="44"/>
      <c r="N25" s="25"/>
      <c r="O25" s="8"/>
      <c r="P25" s="8"/>
      <c r="Q25" s="8"/>
      <c r="R25" s="8"/>
    </row>
    <row r="26" spans="2:18" ht="15" customHeight="1">
      <c r="B26" s="33"/>
      <c r="C26" s="92" t="s">
        <v>17</v>
      </c>
      <c r="D26" s="92"/>
      <c r="E26" s="92"/>
      <c r="F26" s="92"/>
      <c r="G26" s="92"/>
      <c r="H26" s="92"/>
      <c r="I26" s="92"/>
      <c r="J26" s="92"/>
      <c r="K26" s="92"/>
      <c r="L26" s="33"/>
      <c r="M26" s="33"/>
    </row>
    <row r="27" spans="2:18" ht="15" customHeight="1">
      <c r="C27" s="4" t="s">
        <v>147</v>
      </c>
      <c r="D27" s="5"/>
      <c r="E27" s="5"/>
      <c r="F27" s="5"/>
      <c r="G27" s="5"/>
      <c r="H27" s="5"/>
      <c r="I27" s="5"/>
      <c r="J27" s="5"/>
      <c r="K27" s="6"/>
      <c r="L27" s="30"/>
      <c r="M27" s="47" t="e">
        <f>L27/$E$4</f>
        <v>#DIV/0!</v>
      </c>
      <c r="N27" s="24"/>
      <c r="O27" s="8"/>
      <c r="P27" s="8"/>
      <c r="Q27" s="8"/>
      <c r="R27" s="8"/>
    </row>
    <row r="28" spans="2:18" ht="15" customHeight="1" thickBot="1">
      <c r="C28" s="9" t="s">
        <v>148</v>
      </c>
      <c r="D28" s="10"/>
      <c r="E28" s="10"/>
      <c r="F28" s="10"/>
      <c r="G28" s="10"/>
      <c r="H28" s="10"/>
      <c r="I28" s="10"/>
      <c r="J28" s="10"/>
      <c r="K28" s="11"/>
      <c r="L28" s="31"/>
      <c r="M28" s="48" t="e">
        <f>L28/$E$4</f>
        <v>#DIV/0!</v>
      </c>
      <c r="N28" s="24"/>
      <c r="O28" s="8"/>
      <c r="P28" s="8"/>
      <c r="Q28" s="8"/>
      <c r="R28" s="8"/>
    </row>
    <row r="29" spans="2:18" ht="15" customHeight="1" thickTop="1">
      <c r="C29" s="13" t="s">
        <v>8</v>
      </c>
      <c r="D29" s="14"/>
      <c r="E29" s="14"/>
      <c r="F29" s="14"/>
      <c r="G29" s="14"/>
      <c r="H29" s="14"/>
      <c r="I29" s="14"/>
      <c r="J29" s="14"/>
      <c r="K29" s="15"/>
      <c r="L29" s="16">
        <f>SUM(L27:L28)</f>
        <v>0</v>
      </c>
      <c r="M29" s="17" t="e">
        <f>SUM(M27:M28)</f>
        <v>#DIV/0!</v>
      </c>
      <c r="N29" s="25" t="str">
        <f>IF($E$4="","←（アンケート回収数を入力してください）",IF($E$4&lt;&gt;$L29,"←（アンケート回収数と合いません！確認してください）","←OK"))</f>
        <v>←（アンケート回収数を入力してください）</v>
      </c>
      <c r="O29" s="8"/>
      <c r="P29" s="8"/>
      <c r="Q29" s="8"/>
      <c r="R29" s="8"/>
    </row>
    <row r="30" spans="2:18" ht="15" customHeight="1">
      <c r="C30" s="34"/>
      <c r="D30" s="34"/>
      <c r="E30" s="34"/>
      <c r="F30" s="34"/>
      <c r="G30" s="34"/>
      <c r="H30" s="34"/>
      <c r="I30" s="34"/>
      <c r="J30" s="34"/>
      <c r="K30" s="34"/>
      <c r="L30" s="43"/>
      <c r="M30" s="44"/>
      <c r="N30" s="25"/>
      <c r="O30" s="8"/>
      <c r="P30" s="8"/>
      <c r="Q30" s="8"/>
      <c r="R30" s="8"/>
    </row>
    <row r="31" spans="2:18" ht="15" customHeight="1">
      <c r="B31" s="33"/>
      <c r="C31" s="92" t="s">
        <v>14</v>
      </c>
      <c r="D31" s="92"/>
      <c r="E31" s="92"/>
      <c r="F31" s="92"/>
      <c r="G31" s="92"/>
      <c r="H31" s="92"/>
      <c r="I31" s="92"/>
      <c r="J31" s="92"/>
      <c r="K31" s="92"/>
      <c r="L31" s="33"/>
      <c r="M31" s="33"/>
    </row>
    <row r="32" spans="2:18" ht="15" customHeight="1">
      <c r="C32" s="4" t="s">
        <v>147</v>
      </c>
      <c r="D32" s="5"/>
      <c r="E32" s="5"/>
      <c r="F32" s="5"/>
      <c r="G32" s="5"/>
      <c r="H32" s="5"/>
      <c r="I32" s="5"/>
      <c r="J32" s="5"/>
      <c r="K32" s="6"/>
      <c r="L32" s="30"/>
      <c r="M32" s="47" t="e">
        <f>L32/$E$4</f>
        <v>#DIV/0!</v>
      </c>
      <c r="N32" s="24"/>
      <c r="O32" s="8"/>
      <c r="P32" s="8"/>
      <c r="Q32" s="8"/>
      <c r="R32" s="8"/>
    </row>
    <row r="33" spans="2:18" ht="15" customHeight="1" thickBot="1">
      <c r="C33" s="9" t="s">
        <v>148</v>
      </c>
      <c r="D33" s="10"/>
      <c r="E33" s="10"/>
      <c r="F33" s="10"/>
      <c r="G33" s="10"/>
      <c r="H33" s="10"/>
      <c r="I33" s="10"/>
      <c r="J33" s="10"/>
      <c r="K33" s="11"/>
      <c r="L33" s="31"/>
      <c r="M33" s="48" t="e">
        <f>L33/$E$4</f>
        <v>#DIV/0!</v>
      </c>
      <c r="N33" s="24"/>
      <c r="O33" s="8"/>
      <c r="P33" s="8"/>
      <c r="Q33" s="8"/>
      <c r="R33" s="8"/>
    </row>
    <row r="34" spans="2:18" ht="15" customHeight="1" thickTop="1">
      <c r="C34" s="13" t="s">
        <v>8</v>
      </c>
      <c r="D34" s="14"/>
      <c r="E34" s="14"/>
      <c r="F34" s="14"/>
      <c r="G34" s="14"/>
      <c r="H34" s="14"/>
      <c r="I34" s="14"/>
      <c r="J34" s="14"/>
      <c r="K34" s="15"/>
      <c r="L34" s="16">
        <f>SUM(L32:L33)</f>
        <v>0</v>
      </c>
      <c r="M34" s="17" t="e">
        <f>SUM(M32:M33)</f>
        <v>#DIV/0!</v>
      </c>
      <c r="N34" s="25" t="str">
        <f>IF($E$4="","←（アンケート回収数を入力してください）",IF($E$4&lt;&gt;$L34,"←（アンケート回収数と合いません！確認してください）","←OK"))</f>
        <v>←（アンケート回収数を入力してください）</v>
      </c>
      <c r="O34" s="8"/>
      <c r="P34" s="8"/>
      <c r="Q34" s="8"/>
      <c r="R34" s="8"/>
    </row>
    <row r="35" spans="2:18" ht="15" customHeight="1">
      <c r="C35" s="8"/>
      <c r="D35" s="8"/>
      <c r="E35" s="8"/>
      <c r="F35" s="8"/>
      <c r="G35" s="8"/>
      <c r="H35" s="8"/>
      <c r="I35" s="8"/>
      <c r="J35" s="8"/>
      <c r="K35" s="8"/>
      <c r="L35" s="8"/>
      <c r="M35" s="8"/>
      <c r="N35" s="24"/>
      <c r="O35" s="8"/>
      <c r="P35" s="8"/>
      <c r="Q35" s="8"/>
      <c r="R35" s="8"/>
    </row>
    <row r="36" spans="2:18" ht="15" customHeight="1">
      <c r="B36" s="49" t="s">
        <v>145</v>
      </c>
      <c r="C36" s="49"/>
      <c r="D36" s="49"/>
      <c r="E36" s="49"/>
      <c r="F36" s="49"/>
      <c r="G36" s="49"/>
      <c r="H36" s="49"/>
      <c r="I36" s="49"/>
      <c r="J36" s="49"/>
      <c r="K36" s="36"/>
      <c r="L36" s="36"/>
      <c r="M36" s="36"/>
      <c r="N36" s="24"/>
      <c r="O36" s="8"/>
      <c r="P36" s="8"/>
      <c r="Q36" s="8"/>
      <c r="R36" s="8"/>
    </row>
    <row r="37" spans="2:18" ht="15" customHeight="1">
      <c r="B37" s="50"/>
      <c r="C37" s="8"/>
      <c r="D37" s="8"/>
      <c r="E37" s="8"/>
      <c r="F37" s="8"/>
      <c r="G37" s="8"/>
      <c r="H37" s="8"/>
      <c r="I37" s="8"/>
      <c r="J37" s="8"/>
      <c r="K37" s="8"/>
      <c r="L37" s="8"/>
      <c r="M37" s="8"/>
      <c r="N37" s="24"/>
      <c r="O37" s="8"/>
      <c r="P37" s="8"/>
      <c r="Q37" s="8"/>
      <c r="R37" s="8"/>
    </row>
    <row r="38" spans="2:18" ht="15" customHeight="1">
      <c r="B38" s="53" t="s">
        <v>20</v>
      </c>
      <c r="C38" s="8"/>
      <c r="D38" s="8"/>
      <c r="E38" s="8"/>
      <c r="F38" s="8"/>
      <c r="G38" s="8"/>
      <c r="H38" s="8"/>
      <c r="I38" s="8"/>
      <c r="J38" s="8"/>
      <c r="K38" s="8"/>
      <c r="L38" s="8"/>
      <c r="M38" s="8"/>
      <c r="N38" s="24"/>
      <c r="O38" s="8"/>
      <c r="P38" s="8"/>
      <c r="Q38" s="8"/>
      <c r="R38" s="8"/>
    </row>
    <row r="39" spans="2:18" ht="15" customHeight="1">
      <c r="C39" s="51" t="s">
        <v>141</v>
      </c>
      <c r="D39" s="5"/>
      <c r="E39" s="5"/>
      <c r="F39" s="5"/>
      <c r="G39" s="5"/>
      <c r="H39" s="5"/>
      <c r="I39" s="5"/>
      <c r="J39" s="5"/>
      <c r="K39" s="6"/>
      <c r="L39" s="30"/>
      <c r="M39" s="47" t="e">
        <f>L39/$E$4</f>
        <v>#DIV/0!</v>
      </c>
      <c r="O39" s="8"/>
      <c r="P39" s="8"/>
      <c r="Q39" s="8"/>
      <c r="R39" s="8"/>
    </row>
    <row r="40" spans="2:18" ht="15" customHeight="1">
      <c r="C40" s="4" t="s">
        <v>142</v>
      </c>
      <c r="D40" s="5"/>
      <c r="E40" s="5"/>
      <c r="F40" s="5"/>
      <c r="G40" s="5"/>
      <c r="H40" s="5"/>
      <c r="I40" s="5"/>
      <c r="J40" s="5"/>
      <c r="K40" s="6"/>
      <c r="L40" s="30"/>
      <c r="M40" s="47" t="e">
        <f t="shared" ref="M40:M41" si="0">L40/$E$4</f>
        <v>#DIV/0!</v>
      </c>
      <c r="O40" s="8"/>
      <c r="P40" s="8"/>
      <c r="Q40" s="8"/>
      <c r="R40" s="8"/>
    </row>
    <row r="41" spans="2:18" ht="15" customHeight="1" thickBot="1">
      <c r="C41" s="52" t="s">
        <v>143</v>
      </c>
      <c r="D41" s="10"/>
      <c r="E41" s="10"/>
      <c r="F41" s="10"/>
      <c r="G41" s="10"/>
      <c r="H41" s="10"/>
      <c r="I41" s="10"/>
      <c r="J41" s="10"/>
      <c r="K41" s="11"/>
      <c r="L41" s="31"/>
      <c r="M41" s="48" t="e">
        <f t="shared" si="0"/>
        <v>#DIV/0!</v>
      </c>
      <c r="O41" s="8"/>
      <c r="P41" s="8"/>
      <c r="Q41" s="8"/>
      <c r="R41" s="8"/>
    </row>
    <row r="42" spans="2:18" ht="15" customHeight="1" thickTop="1">
      <c r="C42" s="13" t="s">
        <v>8</v>
      </c>
      <c r="D42" s="14"/>
      <c r="E42" s="14"/>
      <c r="F42" s="14"/>
      <c r="G42" s="14"/>
      <c r="H42" s="14"/>
      <c r="I42" s="14"/>
      <c r="J42" s="14"/>
      <c r="K42" s="15"/>
      <c r="L42" s="16">
        <f>SUM(L39:L41)</f>
        <v>0</v>
      </c>
      <c r="M42" s="17" t="e">
        <f>SUM(M39:M41)</f>
        <v>#DIV/0!</v>
      </c>
      <c r="N42" s="25" t="str">
        <f>IF($E$4="","←（アンケート回収数を入力してください）",IF($E$4&lt;&gt;$L42,"←（アンケート回収数と合いません！確認してください）","←OK"))</f>
        <v>←（アンケート回収数を入力してください）</v>
      </c>
      <c r="O42" s="8"/>
      <c r="P42" s="8"/>
      <c r="Q42" s="8"/>
      <c r="R42" s="8"/>
    </row>
    <row r="43" spans="2:18" ht="15" customHeight="1">
      <c r="C43" s="34"/>
      <c r="D43" s="34"/>
      <c r="E43" s="34"/>
      <c r="F43" s="34"/>
      <c r="G43" s="34"/>
      <c r="H43" s="34"/>
      <c r="I43" s="34"/>
      <c r="J43" s="34"/>
      <c r="K43" s="34"/>
      <c r="L43" s="43"/>
      <c r="M43" s="44"/>
      <c r="N43" s="25"/>
      <c r="O43" s="8"/>
      <c r="P43" s="8"/>
      <c r="Q43" s="8"/>
      <c r="R43" s="8"/>
    </row>
    <row r="44" spans="2:18" ht="15" customHeight="1">
      <c r="B44" s="33"/>
      <c r="C44" s="92" t="s">
        <v>144</v>
      </c>
      <c r="D44" s="92"/>
      <c r="E44" s="92"/>
      <c r="F44" s="92"/>
      <c r="G44" s="92"/>
      <c r="H44" s="92"/>
      <c r="I44" s="92"/>
      <c r="J44" s="92"/>
      <c r="K44" s="92"/>
      <c r="L44" s="33"/>
      <c r="M44" s="33"/>
    </row>
    <row r="45" spans="2:18" ht="15" customHeight="1">
      <c r="C45" s="4" t="s">
        <v>39</v>
      </c>
      <c r="D45" s="5"/>
      <c r="E45" s="5"/>
      <c r="F45" s="5"/>
      <c r="G45" s="5"/>
      <c r="H45" s="5"/>
      <c r="I45" s="5"/>
      <c r="J45" s="5"/>
      <c r="K45" s="6"/>
      <c r="L45" s="30"/>
      <c r="M45" s="7" t="e">
        <f>L45/$L$39</f>
        <v>#DIV/0!</v>
      </c>
      <c r="N45" s="24"/>
      <c r="O45" s="8"/>
      <c r="P45" s="8"/>
      <c r="Q45" s="8"/>
      <c r="R45" s="8"/>
    </row>
    <row r="46" spans="2:18" ht="15" customHeight="1">
      <c r="C46" s="4" t="s">
        <v>40</v>
      </c>
      <c r="D46" s="5"/>
      <c r="E46" s="5"/>
      <c r="F46" s="5"/>
      <c r="G46" s="5"/>
      <c r="H46" s="5"/>
      <c r="I46" s="5"/>
      <c r="J46" s="5"/>
      <c r="K46" s="6"/>
      <c r="L46" s="30"/>
      <c r="M46" s="7" t="e">
        <f t="shared" ref="M46:M47" si="1">L46/$L$39</f>
        <v>#DIV/0!</v>
      </c>
      <c r="N46" s="24"/>
      <c r="O46" s="8"/>
      <c r="P46" s="8"/>
      <c r="Q46" s="8"/>
      <c r="R46" s="8"/>
    </row>
    <row r="47" spans="2:18" ht="15" customHeight="1" thickBot="1">
      <c r="C47" s="52" t="s">
        <v>41</v>
      </c>
      <c r="D47" s="10"/>
      <c r="E47" s="10"/>
      <c r="F47" s="10"/>
      <c r="G47" s="10"/>
      <c r="H47" s="10"/>
      <c r="I47" s="10"/>
      <c r="J47" s="10"/>
      <c r="K47" s="11"/>
      <c r="L47" s="31"/>
      <c r="M47" s="12" t="e">
        <f t="shared" si="1"/>
        <v>#DIV/0!</v>
      </c>
      <c r="N47" s="24"/>
      <c r="O47" s="8"/>
      <c r="P47" s="8"/>
      <c r="Q47" s="8"/>
      <c r="R47" s="8"/>
    </row>
    <row r="48" spans="2:18" ht="15" customHeight="1" thickTop="1">
      <c r="C48" s="13" t="s">
        <v>8</v>
      </c>
      <c r="D48" s="14"/>
      <c r="E48" s="14"/>
      <c r="F48" s="14"/>
      <c r="G48" s="14"/>
      <c r="H48" s="14"/>
      <c r="I48" s="14"/>
      <c r="J48" s="14"/>
      <c r="K48" s="15"/>
      <c r="L48" s="16">
        <f>SUM(L45:L47)</f>
        <v>0</v>
      </c>
      <c r="M48" s="17" t="e">
        <f>SUM(M45:M47)</f>
        <v>#DIV/0!</v>
      </c>
      <c r="N48" s="68" t="str">
        <f>IF($L$39="","←（「１．取得した」数を入力してください）",IF($L$39&lt;&gt;$L48,"←（「１．取得した」数と合いません！確認してください）","←OK"))</f>
        <v>←（「１．取得した」数を入力してください）</v>
      </c>
      <c r="O48" s="8"/>
      <c r="P48" s="8"/>
      <c r="Q48" s="8"/>
      <c r="R48" s="8"/>
    </row>
    <row r="49" spans="2:18" ht="15" customHeight="1">
      <c r="C49" s="8"/>
      <c r="D49" s="8"/>
      <c r="E49" s="8"/>
      <c r="F49" s="8"/>
      <c r="G49" s="8"/>
      <c r="H49" s="8"/>
      <c r="I49" s="8"/>
      <c r="J49" s="8"/>
      <c r="K49" s="8"/>
      <c r="L49" s="8"/>
      <c r="M49" s="8"/>
      <c r="N49" s="24"/>
      <c r="O49" s="8"/>
      <c r="P49" s="8"/>
      <c r="Q49" s="8"/>
      <c r="R49" s="8"/>
    </row>
    <row r="50" spans="2:18" ht="15" customHeight="1">
      <c r="B50" s="3" t="s">
        <v>151</v>
      </c>
      <c r="C50" s="8"/>
      <c r="D50" s="8"/>
      <c r="E50" s="8"/>
      <c r="F50" s="8"/>
      <c r="G50" s="8"/>
      <c r="H50" s="8"/>
      <c r="I50" s="8"/>
      <c r="J50" s="8"/>
      <c r="K50" s="8"/>
      <c r="L50" s="8"/>
      <c r="M50" s="8"/>
      <c r="N50" s="24"/>
      <c r="O50" s="8"/>
      <c r="P50" s="8"/>
      <c r="Q50" s="8"/>
      <c r="R50" s="8"/>
    </row>
    <row r="51" spans="2:18" ht="30" customHeight="1">
      <c r="B51" s="88" t="s">
        <v>21</v>
      </c>
      <c r="C51" s="88"/>
      <c r="D51" s="88"/>
      <c r="E51" s="88"/>
      <c r="F51" s="88"/>
      <c r="G51" s="88"/>
      <c r="H51" s="88"/>
      <c r="I51" s="88"/>
      <c r="J51" s="88"/>
      <c r="K51" s="88"/>
      <c r="L51" s="88"/>
      <c r="M51" s="88"/>
      <c r="N51" s="26"/>
      <c r="O51" s="33"/>
    </row>
    <row r="52" spans="2:18" ht="15" customHeight="1">
      <c r="B52" s="33"/>
      <c r="C52" s="14" t="s">
        <v>28</v>
      </c>
      <c r="D52" s="14"/>
      <c r="E52" s="14"/>
      <c r="F52" s="14"/>
      <c r="G52" s="14"/>
      <c r="H52" s="14"/>
      <c r="I52" s="14"/>
      <c r="J52" s="14"/>
      <c r="K52" s="14"/>
      <c r="L52" s="33"/>
      <c r="M52" s="33"/>
    </row>
    <row r="53" spans="2:18" ht="15" customHeight="1">
      <c r="C53" s="51" t="s">
        <v>132</v>
      </c>
      <c r="D53" s="5"/>
      <c r="E53" s="5"/>
      <c r="F53" s="5"/>
      <c r="G53" s="5"/>
      <c r="H53" s="5"/>
      <c r="I53" s="5"/>
      <c r="J53" s="5"/>
      <c r="K53" s="6"/>
      <c r="L53" s="30"/>
      <c r="M53" s="7" t="e">
        <f>L53/$L$45</f>
        <v>#DIV/0!</v>
      </c>
    </row>
    <row r="54" spans="2:18" ht="15" customHeight="1">
      <c r="C54" s="4" t="s">
        <v>133</v>
      </c>
      <c r="D54" s="5"/>
      <c r="E54" s="5"/>
      <c r="F54" s="5"/>
      <c r="G54" s="5"/>
      <c r="H54" s="5"/>
      <c r="I54" s="5"/>
      <c r="J54" s="5"/>
      <c r="K54" s="6"/>
      <c r="L54" s="30"/>
      <c r="M54" s="7" t="e">
        <f t="shared" ref="M54:M62" si="2">L54/$L$45</f>
        <v>#DIV/0!</v>
      </c>
    </row>
    <row r="55" spans="2:18" ht="15" customHeight="1">
      <c r="C55" s="4" t="s">
        <v>134</v>
      </c>
      <c r="D55" s="5"/>
      <c r="E55" s="5"/>
      <c r="F55" s="5"/>
      <c r="G55" s="5"/>
      <c r="H55" s="5"/>
      <c r="I55" s="5"/>
      <c r="J55" s="5"/>
      <c r="K55" s="6"/>
      <c r="L55" s="30"/>
      <c r="M55" s="7" t="e">
        <f t="shared" si="2"/>
        <v>#DIV/0!</v>
      </c>
    </row>
    <row r="56" spans="2:18" ht="15" customHeight="1">
      <c r="C56" s="89" t="s">
        <v>135</v>
      </c>
      <c r="D56" s="90"/>
      <c r="E56" s="90"/>
      <c r="F56" s="90"/>
      <c r="G56" s="90"/>
      <c r="H56" s="90"/>
      <c r="I56" s="90"/>
      <c r="J56" s="90"/>
      <c r="K56" s="91"/>
      <c r="L56" s="30"/>
      <c r="M56" s="7" t="e">
        <f t="shared" si="2"/>
        <v>#DIV/0!</v>
      </c>
    </row>
    <row r="57" spans="2:18" ht="15" customHeight="1">
      <c r="C57" s="4" t="s">
        <v>136</v>
      </c>
      <c r="D57" s="5"/>
      <c r="E57" s="5"/>
      <c r="F57" s="5"/>
      <c r="G57" s="5"/>
      <c r="H57" s="5"/>
      <c r="I57" s="5"/>
      <c r="J57" s="5"/>
      <c r="K57" s="6"/>
      <c r="L57" s="30"/>
      <c r="M57" s="7" t="e">
        <f t="shared" si="2"/>
        <v>#DIV/0!</v>
      </c>
    </row>
    <row r="58" spans="2:18" ht="15" customHeight="1">
      <c r="C58" s="4" t="s">
        <v>137</v>
      </c>
      <c r="D58" s="5"/>
      <c r="E58" s="5"/>
      <c r="F58" s="5"/>
      <c r="G58" s="5"/>
      <c r="H58" s="5"/>
      <c r="I58" s="5"/>
      <c r="J58" s="5"/>
      <c r="K58" s="6"/>
      <c r="L58" s="30"/>
      <c r="M58" s="7" t="e">
        <f t="shared" si="2"/>
        <v>#DIV/0!</v>
      </c>
    </row>
    <row r="59" spans="2:18" ht="15" customHeight="1">
      <c r="C59" s="4" t="s">
        <v>138</v>
      </c>
      <c r="D59" s="5"/>
      <c r="E59" s="5"/>
      <c r="F59" s="5"/>
      <c r="G59" s="5"/>
      <c r="H59" s="5"/>
      <c r="I59" s="5"/>
      <c r="J59" s="5"/>
      <c r="K59" s="6"/>
      <c r="L59" s="30"/>
      <c r="M59" s="7" t="e">
        <f t="shared" si="2"/>
        <v>#DIV/0!</v>
      </c>
    </row>
    <row r="60" spans="2:18" ht="15" customHeight="1">
      <c r="C60" s="51" t="s">
        <v>139</v>
      </c>
      <c r="D60" s="5"/>
      <c r="E60" s="5"/>
      <c r="F60" s="5"/>
      <c r="G60" s="5"/>
      <c r="H60" s="5"/>
      <c r="I60" s="5"/>
      <c r="J60" s="5"/>
      <c r="K60" s="6"/>
      <c r="L60" s="35"/>
      <c r="M60" s="7" t="e">
        <f t="shared" si="2"/>
        <v>#DIV/0!</v>
      </c>
    </row>
    <row r="61" spans="2:18" ht="15" customHeight="1">
      <c r="C61" s="51" t="s">
        <v>140</v>
      </c>
      <c r="D61" s="5"/>
      <c r="E61" s="5"/>
      <c r="F61" s="5"/>
      <c r="G61" s="5"/>
      <c r="H61" s="5"/>
      <c r="I61" s="5"/>
      <c r="J61" s="5"/>
      <c r="K61" s="6"/>
      <c r="L61" s="35"/>
      <c r="M61" s="7" t="e">
        <f t="shared" si="2"/>
        <v>#DIV/0!</v>
      </c>
    </row>
    <row r="62" spans="2:18" ht="15" customHeight="1" thickBot="1">
      <c r="C62" s="52" t="s">
        <v>32</v>
      </c>
      <c r="D62" s="10"/>
      <c r="E62" s="10"/>
      <c r="F62" s="10"/>
      <c r="G62" s="10"/>
      <c r="H62" s="10"/>
      <c r="I62" s="10"/>
      <c r="J62" s="10"/>
      <c r="K62" s="11"/>
      <c r="L62" s="31"/>
      <c r="M62" s="12" t="e">
        <f t="shared" si="2"/>
        <v>#DIV/0!</v>
      </c>
    </row>
    <row r="63" spans="2:18" ht="15" customHeight="1" thickTop="1">
      <c r="C63" s="13" t="s">
        <v>8</v>
      </c>
      <c r="D63" s="14"/>
      <c r="E63" s="14"/>
      <c r="F63" s="14"/>
      <c r="G63" s="14"/>
      <c r="H63" s="14"/>
      <c r="I63" s="14"/>
      <c r="J63" s="14"/>
      <c r="K63" s="15"/>
      <c r="L63" s="16">
        <f>SUM(L53:L62)</f>
        <v>0</v>
      </c>
      <c r="M63" s="17" t="e">
        <f>SUM(M53:M62)</f>
        <v>#DIV/0!</v>
      </c>
      <c r="N63" s="25" t="str">
        <f>IF($L$45="","←（「ア．育児休業の取得」数を入力してください）",IF($L$45&lt;&gt;$L63,"←（「ア．育児休業の取得」数と合いません！確認してください）","←OK"))</f>
        <v>←（「ア．育児休業の取得」数を入力してください）</v>
      </c>
    </row>
    <row r="64" spans="2:18" ht="15" customHeight="1">
      <c r="C64" s="34"/>
      <c r="D64" s="34"/>
      <c r="E64" s="34"/>
      <c r="F64" s="34"/>
      <c r="G64" s="34"/>
      <c r="H64" s="34"/>
      <c r="I64" s="34"/>
      <c r="J64" s="34"/>
      <c r="K64" s="34"/>
      <c r="L64" s="43"/>
      <c r="M64" s="44"/>
      <c r="N64" s="25"/>
      <c r="O64" s="8"/>
      <c r="P64" s="8"/>
      <c r="Q64" s="8"/>
      <c r="R64" s="8"/>
    </row>
    <row r="65" spans="2:18" ht="15" customHeight="1">
      <c r="B65" s="33"/>
      <c r="C65" s="14" t="s">
        <v>29</v>
      </c>
      <c r="D65" s="14"/>
      <c r="E65" s="14"/>
      <c r="F65" s="14"/>
      <c r="G65" s="14"/>
      <c r="H65" s="14"/>
      <c r="I65" s="14"/>
      <c r="J65" s="14"/>
      <c r="K65" s="14"/>
      <c r="L65" s="33"/>
      <c r="M65" s="33"/>
    </row>
    <row r="66" spans="2:18" ht="15" customHeight="1">
      <c r="C66" s="51" t="s">
        <v>132</v>
      </c>
      <c r="D66" s="5"/>
      <c r="E66" s="5"/>
      <c r="F66" s="5"/>
      <c r="G66" s="5"/>
      <c r="H66" s="5"/>
      <c r="I66" s="5"/>
      <c r="J66" s="5"/>
      <c r="K66" s="6"/>
      <c r="L66" s="30"/>
      <c r="M66" s="7" t="e">
        <f>L66/$L$46</f>
        <v>#DIV/0!</v>
      </c>
    </row>
    <row r="67" spans="2:18" ht="15" customHeight="1">
      <c r="C67" s="4" t="s">
        <v>133</v>
      </c>
      <c r="D67" s="5"/>
      <c r="E67" s="5"/>
      <c r="F67" s="5"/>
      <c r="G67" s="5"/>
      <c r="H67" s="5"/>
      <c r="I67" s="5"/>
      <c r="J67" s="5"/>
      <c r="K67" s="6"/>
      <c r="L67" s="30"/>
      <c r="M67" s="7" t="e">
        <f t="shared" ref="M67:M75" si="3">L67/$L$46</f>
        <v>#DIV/0!</v>
      </c>
    </row>
    <row r="68" spans="2:18" ht="15" customHeight="1">
      <c r="C68" s="4" t="s">
        <v>134</v>
      </c>
      <c r="D68" s="5"/>
      <c r="E68" s="5"/>
      <c r="F68" s="5"/>
      <c r="G68" s="5"/>
      <c r="H68" s="5"/>
      <c r="I68" s="5"/>
      <c r="J68" s="5"/>
      <c r="K68" s="6"/>
      <c r="L68" s="30"/>
      <c r="M68" s="7" t="e">
        <f t="shared" si="3"/>
        <v>#DIV/0!</v>
      </c>
    </row>
    <row r="69" spans="2:18" ht="15" customHeight="1">
      <c r="C69" s="89" t="s">
        <v>135</v>
      </c>
      <c r="D69" s="90"/>
      <c r="E69" s="90"/>
      <c r="F69" s="90"/>
      <c r="G69" s="90"/>
      <c r="H69" s="90"/>
      <c r="I69" s="90"/>
      <c r="J69" s="90"/>
      <c r="K69" s="91"/>
      <c r="L69" s="30"/>
      <c r="M69" s="7" t="e">
        <f t="shared" si="3"/>
        <v>#DIV/0!</v>
      </c>
    </row>
    <row r="70" spans="2:18" ht="15" customHeight="1">
      <c r="C70" s="4" t="s">
        <v>136</v>
      </c>
      <c r="D70" s="5"/>
      <c r="E70" s="5"/>
      <c r="F70" s="5"/>
      <c r="G70" s="5"/>
      <c r="H70" s="5"/>
      <c r="I70" s="5"/>
      <c r="J70" s="5"/>
      <c r="K70" s="6"/>
      <c r="L70" s="30"/>
      <c r="M70" s="7" t="e">
        <f t="shared" si="3"/>
        <v>#DIV/0!</v>
      </c>
    </row>
    <row r="71" spans="2:18" ht="15" customHeight="1">
      <c r="C71" s="4" t="s">
        <v>137</v>
      </c>
      <c r="D71" s="5"/>
      <c r="E71" s="5"/>
      <c r="F71" s="5"/>
      <c r="G71" s="5"/>
      <c r="H71" s="5"/>
      <c r="I71" s="5"/>
      <c r="J71" s="5"/>
      <c r="K71" s="6"/>
      <c r="L71" s="30"/>
      <c r="M71" s="7" t="e">
        <f t="shared" si="3"/>
        <v>#DIV/0!</v>
      </c>
    </row>
    <row r="72" spans="2:18" ht="15" customHeight="1">
      <c r="C72" s="4" t="s">
        <v>138</v>
      </c>
      <c r="D72" s="5"/>
      <c r="E72" s="5"/>
      <c r="F72" s="5"/>
      <c r="G72" s="5"/>
      <c r="H72" s="5"/>
      <c r="I72" s="5"/>
      <c r="J72" s="5"/>
      <c r="K72" s="6"/>
      <c r="L72" s="30"/>
      <c r="M72" s="7" t="e">
        <f t="shared" si="3"/>
        <v>#DIV/0!</v>
      </c>
    </row>
    <row r="73" spans="2:18" ht="15" customHeight="1">
      <c r="C73" s="51" t="s">
        <v>139</v>
      </c>
      <c r="D73" s="5"/>
      <c r="E73" s="5"/>
      <c r="F73" s="5"/>
      <c r="G73" s="5"/>
      <c r="H73" s="5"/>
      <c r="I73" s="5"/>
      <c r="J73" s="5"/>
      <c r="K73" s="6"/>
      <c r="L73" s="35"/>
      <c r="M73" s="7" t="e">
        <f t="shared" si="3"/>
        <v>#DIV/0!</v>
      </c>
    </row>
    <row r="74" spans="2:18" ht="15" customHeight="1">
      <c r="C74" s="51" t="s">
        <v>140</v>
      </c>
      <c r="D74" s="5"/>
      <c r="E74" s="5"/>
      <c r="F74" s="5"/>
      <c r="G74" s="5"/>
      <c r="H74" s="5"/>
      <c r="I74" s="5"/>
      <c r="J74" s="5"/>
      <c r="K74" s="6"/>
      <c r="L74" s="35"/>
      <c r="M74" s="7" t="e">
        <f t="shared" si="3"/>
        <v>#DIV/0!</v>
      </c>
    </row>
    <row r="75" spans="2:18" ht="15" customHeight="1" thickBot="1">
      <c r="C75" s="52" t="s">
        <v>32</v>
      </c>
      <c r="D75" s="10"/>
      <c r="E75" s="10"/>
      <c r="F75" s="10"/>
      <c r="G75" s="10"/>
      <c r="H75" s="10"/>
      <c r="I75" s="10"/>
      <c r="J75" s="10"/>
      <c r="K75" s="11"/>
      <c r="L75" s="31"/>
      <c r="M75" s="12" t="e">
        <f t="shared" si="3"/>
        <v>#DIV/0!</v>
      </c>
    </row>
    <row r="76" spans="2:18" ht="15" customHeight="1" thickTop="1">
      <c r="C76" s="13" t="s">
        <v>8</v>
      </c>
      <c r="D76" s="14"/>
      <c r="E76" s="14"/>
      <c r="F76" s="14"/>
      <c r="G76" s="14"/>
      <c r="H76" s="14"/>
      <c r="I76" s="14"/>
      <c r="J76" s="14"/>
      <c r="K76" s="15"/>
      <c r="L76" s="16">
        <f>SUM(L66:L75)</f>
        <v>0</v>
      </c>
      <c r="M76" s="17" t="e">
        <f>SUM(M66:M75)</f>
        <v>#DIV/0!</v>
      </c>
      <c r="N76" s="25" t="str">
        <f>IF($L$46="","←（「イ．産後パパ育休の取得」数を入力してください）",IF($L$46&lt;&gt;$L76,"←（「イ．産後パパ育休の取得」数と合いません！確認してください）","←OK"))</f>
        <v>←（「イ．産後パパ育休の取得」数を入力してください）</v>
      </c>
    </row>
    <row r="77" spans="2:18" ht="15" customHeight="1">
      <c r="C77" s="34"/>
      <c r="D77" s="34"/>
      <c r="E77" s="34"/>
      <c r="F77" s="34"/>
      <c r="G77" s="34"/>
      <c r="H77" s="34"/>
      <c r="I77" s="34"/>
      <c r="J77" s="34"/>
      <c r="K77" s="34"/>
      <c r="L77" s="43"/>
      <c r="M77" s="44"/>
      <c r="N77" s="25"/>
      <c r="O77" s="8"/>
      <c r="P77" s="8"/>
      <c r="Q77" s="8"/>
      <c r="R77" s="8"/>
    </row>
    <row r="78" spans="2:18" ht="15" customHeight="1">
      <c r="B78" s="33"/>
      <c r="C78" s="18" t="s">
        <v>23</v>
      </c>
      <c r="D78" s="18"/>
      <c r="E78" s="18"/>
      <c r="F78" s="18"/>
      <c r="G78" s="18"/>
      <c r="H78" s="18"/>
      <c r="I78" s="18"/>
      <c r="J78" s="18"/>
      <c r="K78" s="18"/>
      <c r="L78" s="33"/>
      <c r="M78" s="33"/>
    </row>
    <row r="79" spans="2:18" ht="15" customHeight="1">
      <c r="B79" s="33"/>
      <c r="C79" s="14" t="s">
        <v>22</v>
      </c>
      <c r="D79" s="40"/>
      <c r="E79" s="40"/>
      <c r="F79" s="40"/>
      <c r="G79" s="40"/>
      <c r="H79" s="40"/>
      <c r="I79" s="40"/>
      <c r="J79" s="40"/>
      <c r="K79" s="40"/>
      <c r="L79" s="33"/>
      <c r="M79" s="33"/>
    </row>
    <row r="80" spans="2:18" ht="15" customHeight="1">
      <c r="C80" s="51" t="s">
        <v>132</v>
      </c>
      <c r="D80" s="5"/>
      <c r="E80" s="5"/>
      <c r="F80" s="5"/>
      <c r="G80" s="5"/>
      <c r="H80" s="5"/>
      <c r="I80" s="5"/>
      <c r="J80" s="5"/>
      <c r="K80" s="6"/>
      <c r="L80" s="30"/>
      <c r="M80" s="7" t="e">
        <f>L80/$L$47</f>
        <v>#DIV/0!</v>
      </c>
    </row>
    <row r="81" spans="2:18" ht="15" customHeight="1">
      <c r="C81" s="4" t="s">
        <v>133</v>
      </c>
      <c r="D81" s="5"/>
      <c r="E81" s="5"/>
      <c r="F81" s="5"/>
      <c r="G81" s="5"/>
      <c r="H81" s="5"/>
      <c r="I81" s="5"/>
      <c r="J81" s="5"/>
      <c r="K81" s="6"/>
      <c r="L81" s="30"/>
      <c r="M81" s="7" t="e">
        <f t="shared" ref="M81:M89" si="4">L81/$L$47</f>
        <v>#DIV/0!</v>
      </c>
    </row>
    <row r="82" spans="2:18" ht="15" customHeight="1">
      <c r="C82" s="4" t="s">
        <v>134</v>
      </c>
      <c r="D82" s="5"/>
      <c r="E82" s="5"/>
      <c r="F82" s="5"/>
      <c r="G82" s="5"/>
      <c r="H82" s="5"/>
      <c r="I82" s="5"/>
      <c r="J82" s="5"/>
      <c r="K82" s="6"/>
      <c r="L82" s="30"/>
      <c r="M82" s="7" t="e">
        <f t="shared" si="4"/>
        <v>#DIV/0!</v>
      </c>
    </row>
    <row r="83" spans="2:18" ht="15" customHeight="1">
      <c r="C83" s="89" t="s">
        <v>135</v>
      </c>
      <c r="D83" s="90"/>
      <c r="E83" s="90"/>
      <c r="F83" s="90"/>
      <c r="G83" s="90"/>
      <c r="H83" s="90"/>
      <c r="I83" s="90"/>
      <c r="J83" s="90"/>
      <c r="K83" s="91"/>
      <c r="L83" s="30"/>
      <c r="M83" s="7" t="e">
        <f t="shared" si="4"/>
        <v>#DIV/0!</v>
      </c>
    </row>
    <row r="84" spans="2:18" ht="15" customHeight="1">
      <c r="C84" s="4" t="s">
        <v>136</v>
      </c>
      <c r="D84" s="5"/>
      <c r="E84" s="5"/>
      <c r="F84" s="5"/>
      <c r="G84" s="5"/>
      <c r="H84" s="5"/>
      <c r="I84" s="5"/>
      <c r="J84" s="5"/>
      <c r="K84" s="6"/>
      <c r="L84" s="30"/>
      <c r="M84" s="7" t="e">
        <f t="shared" si="4"/>
        <v>#DIV/0!</v>
      </c>
    </row>
    <row r="85" spans="2:18" ht="15" customHeight="1">
      <c r="C85" s="4" t="s">
        <v>137</v>
      </c>
      <c r="D85" s="5"/>
      <c r="E85" s="5"/>
      <c r="F85" s="5"/>
      <c r="G85" s="5"/>
      <c r="H85" s="5"/>
      <c r="I85" s="5"/>
      <c r="J85" s="5"/>
      <c r="K85" s="6"/>
      <c r="L85" s="30"/>
      <c r="M85" s="7" t="e">
        <f t="shared" si="4"/>
        <v>#DIV/0!</v>
      </c>
    </row>
    <row r="86" spans="2:18" ht="15" customHeight="1">
      <c r="C86" s="4" t="s">
        <v>138</v>
      </c>
      <c r="D86" s="5"/>
      <c r="E86" s="5"/>
      <c r="F86" s="5"/>
      <c r="G86" s="5"/>
      <c r="H86" s="5"/>
      <c r="I86" s="5"/>
      <c r="J86" s="5"/>
      <c r="K86" s="6"/>
      <c r="L86" s="30"/>
      <c r="M86" s="7" t="e">
        <f t="shared" si="4"/>
        <v>#DIV/0!</v>
      </c>
    </row>
    <row r="87" spans="2:18" ht="15" customHeight="1">
      <c r="C87" s="51" t="s">
        <v>139</v>
      </c>
      <c r="D87" s="5"/>
      <c r="E87" s="5"/>
      <c r="F87" s="5"/>
      <c r="G87" s="5"/>
      <c r="H87" s="5"/>
      <c r="I87" s="5"/>
      <c r="J87" s="5"/>
      <c r="K87" s="6"/>
      <c r="L87" s="35"/>
      <c r="M87" s="7" t="e">
        <f t="shared" si="4"/>
        <v>#DIV/0!</v>
      </c>
    </row>
    <row r="88" spans="2:18" ht="15" customHeight="1">
      <c r="C88" s="51" t="s">
        <v>140</v>
      </c>
      <c r="D88" s="5"/>
      <c r="E88" s="5"/>
      <c r="F88" s="5"/>
      <c r="G88" s="5"/>
      <c r="H88" s="5"/>
      <c r="I88" s="5"/>
      <c r="J88" s="5"/>
      <c r="K88" s="6"/>
      <c r="L88" s="35"/>
      <c r="M88" s="7" t="e">
        <f t="shared" si="4"/>
        <v>#DIV/0!</v>
      </c>
    </row>
    <row r="89" spans="2:18" ht="15" customHeight="1" thickBot="1">
      <c r="C89" s="52" t="s">
        <v>32</v>
      </c>
      <c r="D89" s="10"/>
      <c r="E89" s="10"/>
      <c r="F89" s="10"/>
      <c r="G89" s="10"/>
      <c r="H89" s="10"/>
      <c r="I89" s="10"/>
      <c r="J89" s="10"/>
      <c r="K89" s="11"/>
      <c r="L89" s="31"/>
      <c r="M89" s="12" t="e">
        <f t="shared" si="4"/>
        <v>#DIV/0!</v>
      </c>
    </row>
    <row r="90" spans="2:18" ht="15" customHeight="1" thickTop="1">
      <c r="C90" s="13" t="s">
        <v>8</v>
      </c>
      <c r="D90" s="14"/>
      <c r="E90" s="14"/>
      <c r="F90" s="14"/>
      <c r="G90" s="14"/>
      <c r="H90" s="14"/>
      <c r="I90" s="14"/>
      <c r="J90" s="14"/>
      <c r="K90" s="15"/>
      <c r="L90" s="16">
        <f>SUM(L80:L89)</f>
        <v>0</v>
      </c>
      <c r="M90" s="17" t="e">
        <f>SUM(M80:M89)</f>
        <v>#DIV/0!</v>
      </c>
      <c r="N90" s="25" t="str">
        <f>IF($L$47="","←（「ウ．育児休業と産後パパ育休の両方の取得」数を入力してください）",IF($L$47&lt;&gt;$L90,"←（「ウ．育児休業と産後パパ育休の両方の取得」数と合いません！確認してください）","←OK"))</f>
        <v>←（「ウ．育児休業と産後パパ育休の両方の取得」数を入力してください）</v>
      </c>
    </row>
    <row r="91" spans="2:18" ht="15" customHeight="1">
      <c r="C91" s="34"/>
      <c r="D91" s="34"/>
      <c r="E91" s="34"/>
      <c r="F91" s="34"/>
      <c r="G91" s="34"/>
      <c r="H91" s="34"/>
      <c r="I91" s="34"/>
      <c r="J91" s="34"/>
      <c r="K91" s="34"/>
      <c r="L91" s="43"/>
      <c r="M91" s="44"/>
      <c r="N91" s="25"/>
      <c r="O91" s="8"/>
      <c r="P91" s="8"/>
      <c r="Q91" s="8"/>
      <c r="R91" s="8"/>
    </row>
    <row r="92" spans="2:18" ht="15" customHeight="1">
      <c r="B92" s="33"/>
      <c r="C92" s="14" t="s">
        <v>24</v>
      </c>
      <c r="D92" s="40"/>
      <c r="E92" s="40"/>
      <c r="F92" s="40"/>
      <c r="G92" s="40"/>
      <c r="H92" s="40"/>
      <c r="I92" s="40"/>
      <c r="J92" s="40"/>
      <c r="K92" s="40"/>
      <c r="L92" s="33"/>
      <c r="M92" s="33"/>
    </row>
    <row r="93" spans="2:18" ht="15" customHeight="1">
      <c r="C93" s="51" t="s">
        <v>132</v>
      </c>
      <c r="D93" s="5"/>
      <c r="E93" s="5"/>
      <c r="F93" s="5"/>
      <c r="G93" s="5"/>
      <c r="H93" s="5"/>
      <c r="I93" s="5"/>
      <c r="J93" s="5"/>
      <c r="K93" s="6"/>
      <c r="L93" s="30"/>
      <c r="M93" s="7" t="e">
        <f t="shared" ref="M93:M102" si="5">L93/$L$47</f>
        <v>#DIV/0!</v>
      </c>
    </row>
    <row r="94" spans="2:18" ht="15" customHeight="1">
      <c r="C94" s="4" t="s">
        <v>133</v>
      </c>
      <c r="D94" s="5"/>
      <c r="E94" s="5"/>
      <c r="F94" s="5"/>
      <c r="G94" s="5"/>
      <c r="H94" s="5"/>
      <c r="I94" s="5"/>
      <c r="J94" s="5"/>
      <c r="K94" s="6"/>
      <c r="L94" s="30"/>
      <c r="M94" s="7" t="e">
        <f t="shared" si="5"/>
        <v>#DIV/0!</v>
      </c>
    </row>
    <row r="95" spans="2:18" ht="15" customHeight="1">
      <c r="C95" s="4" t="s">
        <v>134</v>
      </c>
      <c r="D95" s="5"/>
      <c r="E95" s="5"/>
      <c r="F95" s="5"/>
      <c r="G95" s="5"/>
      <c r="H95" s="5"/>
      <c r="I95" s="5"/>
      <c r="J95" s="5"/>
      <c r="K95" s="6"/>
      <c r="L95" s="30"/>
      <c r="M95" s="7" t="e">
        <f t="shared" si="5"/>
        <v>#DIV/0!</v>
      </c>
    </row>
    <row r="96" spans="2:18" ht="15" customHeight="1">
      <c r="C96" s="89" t="s">
        <v>135</v>
      </c>
      <c r="D96" s="90"/>
      <c r="E96" s="90"/>
      <c r="F96" s="90"/>
      <c r="G96" s="90"/>
      <c r="H96" s="90"/>
      <c r="I96" s="90"/>
      <c r="J96" s="90"/>
      <c r="K96" s="91"/>
      <c r="L96" s="30"/>
      <c r="M96" s="7" t="e">
        <f t="shared" si="5"/>
        <v>#DIV/0!</v>
      </c>
    </row>
    <row r="97" spans="2:18" ht="15" customHeight="1">
      <c r="C97" s="4" t="s">
        <v>136</v>
      </c>
      <c r="D97" s="5"/>
      <c r="E97" s="5"/>
      <c r="F97" s="5"/>
      <c r="G97" s="5"/>
      <c r="H97" s="5"/>
      <c r="I97" s="5"/>
      <c r="J97" s="5"/>
      <c r="K97" s="6"/>
      <c r="L97" s="30"/>
      <c r="M97" s="7" t="e">
        <f t="shared" si="5"/>
        <v>#DIV/0!</v>
      </c>
    </row>
    <row r="98" spans="2:18" ht="15" customHeight="1">
      <c r="C98" s="4" t="s">
        <v>137</v>
      </c>
      <c r="D98" s="5"/>
      <c r="E98" s="5"/>
      <c r="F98" s="5"/>
      <c r="G98" s="5"/>
      <c r="H98" s="5"/>
      <c r="I98" s="5"/>
      <c r="J98" s="5"/>
      <c r="K98" s="6"/>
      <c r="L98" s="30"/>
      <c r="M98" s="7" t="e">
        <f t="shared" si="5"/>
        <v>#DIV/0!</v>
      </c>
    </row>
    <row r="99" spans="2:18" ht="15" customHeight="1">
      <c r="C99" s="4" t="s">
        <v>138</v>
      </c>
      <c r="D99" s="5"/>
      <c r="E99" s="5"/>
      <c r="F99" s="5"/>
      <c r="G99" s="5"/>
      <c r="H99" s="5"/>
      <c r="I99" s="5"/>
      <c r="J99" s="5"/>
      <c r="K99" s="6"/>
      <c r="L99" s="30"/>
      <c r="M99" s="7" t="e">
        <f t="shared" si="5"/>
        <v>#DIV/0!</v>
      </c>
    </row>
    <row r="100" spans="2:18" ht="15" customHeight="1">
      <c r="C100" s="51" t="s">
        <v>139</v>
      </c>
      <c r="D100" s="5"/>
      <c r="E100" s="5"/>
      <c r="F100" s="5"/>
      <c r="G100" s="5"/>
      <c r="H100" s="5"/>
      <c r="I100" s="5"/>
      <c r="J100" s="5"/>
      <c r="K100" s="6"/>
      <c r="L100" s="35"/>
      <c r="M100" s="7" t="e">
        <f t="shared" si="5"/>
        <v>#DIV/0!</v>
      </c>
    </row>
    <row r="101" spans="2:18" ht="15" customHeight="1">
      <c r="C101" s="51" t="s">
        <v>140</v>
      </c>
      <c r="D101" s="5"/>
      <c r="E101" s="5"/>
      <c r="F101" s="5"/>
      <c r="G101" s="5"/>
      <c r="H101" s="5"/>
      <c r="I101" s="5"/>
      <c r="J101" s="5"/>
      <c r="K101" s="6"/>
      <c r="L101" s="35"/>
      <c r="M101" s="7" t="e">
        <f t="shared" si="5"/>
        <v>#DIV/0!</v>
      </c>
    </row>
    <row r="102" spans="2:18" ht="15" customHeight="1" thickBot="1">
      <c r="C102" s="52" t="s">
        <v>32</v>
      </c>
      <c r="D102" s="10"/>
      <c r="E102" s="10"/>
      <c r="F102" s="10"/>
      <c r="G102" s="10"/>
      <c r="H102" s="10"/>
      <c r="I102" s="10"/>
      <c r="J102" s="10"/>
      <c r="K102" s="11"/>
      <c r="L102" s="31"/>
      <c r="M102" s="12" t="e">
        <f t="shared" si="5"/>
        <v>#DIV/0!</v>
      </c>
    </row>
    <row r="103" spans="2:18" ht="15" customHeight="1" thickTop="1">
      <c r="C103" s="13" t="s">
        <v>8</v>
      </c>
      <c r="D103" s="14"/>
      <c r="E103" s="14"/>
      <c r="F103" s="14"/>
      <c r="G103" s="14"/>
      <c r="H103" s="14"/>
      <c r="I103" s="14"/>
      <c r="J103" s="14"/>
      <c r="K103" s="15"/>
      <c r="L103" s="16">
        <f>SUM(L93:L102)</f>
        <v>0</v>
      </c>
      <c r="M103" s="17" t="e">
        <f>SUM(M93:M102)</f>
        <v>#DIV/0!</v>
      </c>
      <c r="N103" s="25" t="str">
        <f>IF($L$47="","←（「ウ．育児休業と産後パパ育休の両方の取得」数を入力してください）",IF($L$47&lt;&gt;$L103,"←（「ウ．育児休業と産後パパ育休の両方の取得」数と合いません！確認してください）","←OK"))</f>
        <v>←（「ウ．育児休業と産後パパ育休の両方の取得」数を入力してください）</v>
      </c>
    </row>
    <row r="105" spans="2:18" ht="30" customHeight="1">
      <c r="B105" s="86" t="s">
        <v>25</v>
      </c>
      <c r="C105" s="86"/>
      <c r="D105" s="86"/>
      <c r="E105" s="86"/>
      <c r="F105" s="86"/>
      <c r="G105" s="86"/>
      <c r="H105" s="86"/>
      <c r="I105" s="86"/>
      <c r="J105" s="86"/>
      <c r="K105" s="86"/>
      <c r="L105" s="86"/>
      <c r="M105" s="86"/>
    </row>
    <row r="106" spans="2:18" ht="15" customHeight="1">
      <c r="C106" s="18" t="s">
        <v>26</v>
      </c>
    </row>
    <row r="107" spans="2:18" ht="15" customHeight="1">
      <c r="C107" s="4" t="s">
        <v>131</v>
      </c>
      <c r="D107" s="5"/>
      <c r="E107" s="5"/>
      <c r="F107" s="5"/>
      <c r="G107" s="5"/>
      <c r="H107" s="5"/>
      <c r="I107" s="5"/>
      <c r="J107" s="5"/>
      <c r="K107" s="6"/>
      <c r="L107" s="30"/>
      <c r="M107" s="47" t="e">
        <f>L107/(SUM($L$45,$L$47))</f>
        <v>#DIV/0!</v>
      </c>
      <c r="N107" s="24"/>
    </row>
    <row r="108" spans="2:18" ht="15" customHeight="1" thickBot="1">
      <c r="C108" s="9" t="s">
        <v>130</v>
      </c>
      <c r="D108" s="10"/>
      <c r="E108" s="10"/>
      <c r="F108" s="10"/>
      <c r="G108" s="10"/>
      <c r="H108" s="10"/>
      <c r="I108" s="10"/>
      <c r="J108" s="10"/>
      <c r="K108" s="11"/>
      <c r="L108" s="31"/>
      <c r="M108" s="48" t="e">
        <f>L108/(SUM($L$45,$L$47))</f>
        <v>#DIV/0!</v>
      </c>
      <c r="N108" s="24"/>
    </row>
    <row r="109" spans="2:18" ht="15" customHeight="1" thickTop="1">
      <c r="C109" s="13" t="s">
        <v>8</v>
      </c>
      <c r="D109" s="14"/>
      <c r="E109" s="14"/>
      <c r="F109" s="14"/>
      <c r="G109" s="14"/>
      <c r="H109" s="14"/>
      <c r="I109" s="14"/>
      <c r="J109" s="14"/>
      <c r="K109" s="15"/>
      <c r="L109" s="16">
        <f>SUM(L107:L108)</f>
        <v>0</v>
      </c>
      <c r="M109" s="17" t="e">
        <f>SUM(M107:M108)</f>
        <v>#DIV/0!</v>
      </c>
      <c r="N109" s="68" t="str">
        <f>IF($L$48=0,"←（「ア．育児休業の取得／ウ．育児休業と産後パパ育休の両方の取得」に入力してください）",IF(SUM($L$45,$L$47)&lt;&gt;$L109,"←（「ア．育児休業の取得／ウ．育児休業と産後パパ育休の両方の取得」の合計数と合いません！確認してください）","←OK"))</f>
        <v>←（「ア．育児休業の取得／ウ．育児休業と産後パパ育休の両方の取得」に入力してください）</v>
      </c>
    </row>
    <row r="110" spans="2:18" ht="15" customHeight="1">
      <c r="C110" s="34"/>
      <c r="D110" s="34"/>
      <c r="E110" s="34"/>
      <c r="F110" s="34"/>
      <c r="G110" s="34"/>
      <c r="H110" s="34"/>
      <c r="I110" s="34"/>
      <c r="J110" s="34"/>
      <c r="K110" s="34"/>
      <c r="L110" s="43"/>
      <c r="M110" s="44"/>
      <c r="N110" s="25"/>
      <c r="O110" s="8"/>
      <c r="P110" s="8"/>
      <c r="Q110" s="8"/>
      <c r="R110" s="8"/>
    </row>
    <row r="111" spans="2:18" ht="15" customHeight="1">
      <c r="C111" s="1" t="s">
        <v>27</v>
      </c>
    </row>
    <row r="112" spans="2:18" ht="15" customHeight="1">
      <c r="C112" s="4" t="s">
        <v>131</v>
      </c>
      <c r="D112" s="5"/>
      <c r="E112" s="5"/>
      <c r="F112" s="5"/>
      <c r="G112" s="5"/>
      <c r="H112" s="5"/>
      <c r="I112" s="5"/>
      <c r="J112" s="5"/>
      <c r="K112" s="6"/>
      <c r="L112" s="30"/>
      <c r="M112" s="47" t="e">
        <f>L112/(SUM($L$46,$L$47))</f>
        <v>#DIV/0!</v>
      </c>
      <c r="N112" s="24"/>
    </row>
    <row r="113" spans="2:14" ht="15" customHeight="1" thickBot="1">
      <c r="C113" s="9" t="s">
        <v>130</v>
      </c>
      <c r="D113" s="10"/>
      <c r="E113" s="10"/>
      <c r="F113" s="10"/>
      <c r="G113" s="10"/>
      <c r="H113" s="10"/>
      <c r="I113" s="10"/>
      <c r="J113" s="10"/>
      <c r="K113" s="11"/>
      <c r="L113" s="31"/>
      <c r="M113" s="48" t="e">
        <f>L113/(SUM($L$46,$L$47))</f>
        <v>#DIV/0!</v>
      </c>
      <c r="N113" s="24"/>
    </row>
    <row r="114" spans="2:14" ht="15" customHeight="1" thickTop="1">
      <c r="C114" s="13" t="s">
        <v>8</v>
      </c>
      <c r="D114" s="14"/>
      <c r="E114" s="14"/>
      <c r="F114" s="14"/>
      <c r="G114" s="14"/>
      <c r="H114" s="14"/>
      <c r="I114" s="14"/>
      <c r="J114" s="14"/>
      <c r="K114" s="15"/>
      <c r="L114" s="16">
        <f>SUM(L112:L113)</f>
        <v>0</v>
      </c>
      <c r="M114" s="17" t="e">
        <f>SUM(M112:M113)</f>
        <v>#DIV/0!</v>
      </c>
      <c r="N114" s="68" t="str">
        <f>IF($L$48=0,"←（「イ．産後パパ育休の取得／ウ．育児休業と産後パパ育休の両方の取得」に入力してください）",IF(SUM($L$46,$L$47)&lt;&gt;$L114,"←（「イ．産後パパ育休の取得／ウ．育児休業と産後パパ育休の両方の取得」の合計数と合いません！確認してください）","←OK"))</f>
        <v>←（「イ．産後パパ育休の取得／ウ．育児休業と産後パパ育休の両方の取得」に入力してください）</v>
      </c>
    </row>
    <row r="116" spans="2:14" ht="30" customHeight="1">
      <c r="B116" s="86" t="s">
        <v>30</v>
      </c>
      <c r="C116" s="86"/>
      <c r="D116" s="86"/>
      <c r="E116" s="86"/>
      <c r="F116" s="86"/>
      <c r="G116" s="86"/>
      <c r="H116" s="86"/>
      <c r="I116" s="86"/>
      <c r="J116" s="86"/>
      <c r="K116" s="86"/>
      <c r="L116" s="86"/>
      <c r="M116" s="86"/>
    </row>
    <row r="117" spans="2:14" ht="15" customHeight="1">
      <c r="C117" s="4" t="s">
        <v>129</v>
      </c>
      <c r="D117" s="5"/>
      <c r="E117" s="5"/>
      <c r="F117" s="5"/>
      <c r="G117" s="5"/>
      <c r="H117" s="5"/>
      <c r="I117" s="5"/>
      <c r="J117" s="5"/>
      <c r="K117" s="6"/>
      <c r="L117" s="30"/>
      <c r="M117" s="7" t="e">
        <f>L117/$L$39</f>
        <v>#DIV/0!</v>
      </c>
      <c r="N117" s="24"/>
    </row>
    <row r="118" spans="2:14" ht="15" customHeight="1">
      <c r="C118" s="4" t="s">
        <v>128</v>
      </c>
      <c r="D118" s="5"/>
      <c r="E118" s="5"/>
      <c r="F118" s="5"/>
      <c r="G118" s="5"/>
      <c r="H118" s="5"/>
      <c r="I118" s="5"/>
      <c r="J118" s="5"/>
      <c r="K118" s="6"/>
      <c r="L118" s="30"/>
      <c r="M118" s="7" t="e">
        <f t="shared" ref="M118:M120" si="6">L118/$L$39</f>
        <v>#DIV/0!</v>
      </c>
      <c r="N118" s="24"/>
    </row>
    <row r="119" spans="2:14" ht="15" customHeight="1">
      <c r="C119" s="41" t="s">
        <v>127</v>
      </c>
      <c r="D119" s="34"/>
      <c r="E119" s="34"/>
      <c r="F119" s="34"/>
      <c r="G119" s="34"/>
      <c r="H119" s="34"/>
      <c r="I119" s="34"/>
      <c r="J119" s="34"/>
      <c r="K119" s="42"/>
      <c r="L119" s="35"/>
      <c r="M119" s="7" t="e">
        <f t="shared" si="6"/>
        <v>#DIV/0!</v>
      </c>
      <c r="N119" s="24"/>
    </row>
    <row r="120" spans="2:14" ht="15" customHeight="1" thickBot="1">
      <c r="C120" s="52" t="s">
        <v>126</v>
      </c>
      <c r="D120" s="10"/>
      <c r="E120" s="10"/>
      <c r="F120" s="10"/>
      <c r="G120" s="10"/>
      <c r="H120" s="10"/>
      <c r="I120" s="10"/>
      <c r="J120" s="10"/>
      <c r="K120" s="11"/>
      <c r="L120" s="31"/>
      <c r="M120" s="12" t="e">
        <f t="shared" si="6"/>
        <v>#DIV/0!</v>
      </c>
      <c r="N120" s="24"/>
    </row>
    <row r="121" spans="2:14" ht="15" customHeight="1" thickTop="1">
      <c r="C121" s="13" t="s">
        <v>8</v>
      </c>
      <c r="D121" s="14"/>
      <c r="E121" s="14"/>
      <c r="F121" s="14"/>
      <c r="G121" s="14"/>
      <c r="H121" s="14"/>
      <c r="I121" s="14"/>
      <c r="J121" s="14"/>
      <c r="K121" s="15"/>
      <c r="L121" s="16">
        <f>SUM(L117:L120)</f>
        <v>0</v>
      </c>
      <c r="M121" s="17" t="e">
        <f>SUM(M117:M120)</f>
        <v>#DIV/0!</v>
      </c>
      <c r="N121" s="25" t="str">
        <f>IF($L121=0,"←（数字を入力してください）",IF($L121&lt;$L$39,"←（「１．取得した」数より少なくなっています！確認してください）","←OK"))</f>
        <v>←（数字を入力してください）</v>
      </c>
    </row>
    <row r="122" spans="2:14" ht="15" customHeight="1">
      <c r="C122" s="18" t="s">
        <v>9</v>
      </c>
      <c r="D122" s="80" t="s">
        <v>153</v>
      </c>
      <c r="E122" s="81"/>
      <c r="F122" s="81"/>
      <c r="G122" s="81"/>
      <c r="H122" s="81"/>
      <c r="I122" s="81"/>
      <c r="J122" s="81"/>
      <c r="K122" s="81"/>
      <c r="L122" s="81"/>
      <c r="M122" s="81"/>
      <c r="N122" s="23" t="s">
        <v>11</v>
      </c>
    </row>
    <row r="123" spans="2:14" ht="15" customHeight="1">
      <c r="C123" s="18"/>
      <c r="D123" s="71"/>
      <c r="E123" s="71"/>
      <c r="F123" s="71"/>
      <c r="G123" s="71"/>
      <c r="H123" s="71"/>
      <c r="I123" s="71"/>
      <c r="J123" s="71"/>
      <c r="K123" s="71"/>
      <c r="L123" s="71"/>
      <c r="M123" s="72"/>
    </row>
    <row r="124" spans="2:14" ht="30" customHeight="1">
      <c r="B124" s="86" t="s">
        <v>31</v>
      </c>
      <c r="C124" s="86"/>
      <c r="D124" s="86"/>
      <c r="E124" s="86"/>
      <c r="F124" s="86"/>
      <c r="G124" s="86"/>
      <c r="H124" s="86"/>
      <c r="I124" s="86"/>
      <c r="J124" s="86"/>
      <c r="K124" s="86"/>
      <c r="L124" s="86"/>
      <c r="M124" s="86"/>
    </row>
    <row r="125" spans="2:14" ht="15" customHeight="1">
      <c r="C125" s="4" t="s">
        <v>121</v>
      </c>
      <c r="D125" s="5"/>
      <c r="E125" s="5"/>
      <c r="F125" s="5"/>
      <c r="G125" s="5"/>
      <c r="H125" s="5"/>
      <c r="I125" s="5"/>
      <c r="J125" s="5"/>
      <c r="K125" s="6"/>
      <c r="L125" s="30"/>
      <c r="M125" s="7" t="e">
        <f>L125/$L$39</f>
        <v>#DIV/0!</v>
      </c>
      <c r="N125" s="24"/>
    </row>
    <row r="126" spans="2:14" ht="15" customHeight="1">
      <c r="C126" s="4" t="s">
        <v>122</v>
      </c>
      <c r="D126" s="5"/>
      <c r="E126" s="5"/>
      <c r="F126" s="5"/>
      <c r="G126" s="5"/>
      <c r="H126" s="5"/>
      <c r="I126" s="5"/>
      <c r="J126" s="5"/>
      <c r="K126" s="6"/>
      <c r="L126" s="30"/>
      <c r="M126" s="7" t="e">
        <f t="shared" ref="M126:M128" si="7">L126/$L$39</f>
        <v>#DIV/0!</v>
      </c>
      <c r="N126" s="24"/>
    </row>
    <row r="127" spans="2:14" ht="15" customHeight="1">
      <c r="C127" s="4" t="s">
        <v>123</v>
      </c>
      <c r="D127" s="5"/>
      <c r="E127" s="5"/>
      <c r="F127" s="5"/>
      <c r="G127" s="5"/>
      <c r="H127" s="5"/>
      <c r="I127" s="5"/>
      <c r="J127" s="5"/>
      <c r="K127" s="6"/>
      <c r="L127" s="30"/>
      <c r="M127" s="7" t="e">
        <f t="shared" si="7"/>
        <v>#DIV/0!</v>
      </c>
      <c r="N127" s="24"/>
    </row>
    <row r="128" spans="2:14" ht="15" customHeight="1">
      <c r="C128" s="4" t="s">
        <v>124</v>
      </c>
      <c r="D128" s="5"/>
      <c r="E128" s="5"/>
      <c r="F128" s="5"/>
      <c r="G128" s="5"/>
      <c r="H128" s="5"/>
      <c r="I128" s="5"/>
      <c r="J128" s="5"/>
      <c r="K128" s="6"/>
      <c r="L128" s="30"/>
      <c r="M128" s="7" t="e">
        <f t="shared" si="7"/>
        <v>#DIV/0!</v>
      </c>
      <c r="N128" s="24"/>
    </row>
    <row r="129" spans="2:14" ht="15" customHeight="1">
      <c r="C129" s="4" t="s">
        <v>125</v>
      </c>
      <c r="D129" s="5"/>
      <c r="E129" s="5"/>
      <c r="F129" s="5"/>
      <c r="G129" s="5"/>
      <c r="H129" s="5"/>
      <c r="I129" s="5"/>
      <c r="J129" s="5"/>
      <c r="K129" s="6"/>
      <c r="L129" s="30"/>
      <c r="M129" s="7" t="e">
        <f t="shared" ref="M129:M131" si="8">L129/$L$39</f>
        <v>#DIV/0!</v>
      </c>
      <c r="N129" s="24"/>
    </row>
    <row r="130" spans="2:14" ht="15" customHeight="1">
      <c r="C130" s="41" t="s">
        <v>119</v>
      </c>
      <c r="D130" s="34"/>
      <c r="E130" s="34"/>
      <c r="F130" s="34"/>
      <c r="G130" s="34"/>
      <c r="H130" s="34"/>
      <c r="I130" s="34"/>
      <c r="J130" s="34"/>
      <c r="K130" s="42"/>
      <c r="L130" s="35"/>
      <c r="M130" s="7" t="e">
        <f t="shared" si="8"/>
        <v>#DIV/0!</v>
      </c>
      <c r="N130" s="24"/>
    </row>
    <row r="131" spans="2:14" ht="15" customHeight="1" thickBot="1">
      <c r="C131" s="52" t="s">
        <v>120</v>
      </c>
      <c r="D131" s="10"/>
      <c r="E131" s="10"/>
      <c r="F131" s="10"/>
      <c r="G131" s="10"/>
      <c r="H131" s="10"/>
      <c r="I131" s="10"/>
      <c r="J131" s="10"/>
      <c r="K131" s="11"/>
      <c r="L131" s="31"/>
      <c r="M131" s="12" t="e">
        <f t="shared" si="8"/>
        <v>#DIV/0!</v>
      </c>
      <c r="N131" s="24"/>
    </row>
    <row r="132" spans="2:14" ht="15" customHeight="1" thickTop="1">
      <c r="C132" s="13" t="s">
        <v>8</v>
      </c>
      <c r="D132" s="14"/>
      <c r="E132" s="14"/>
      <c r="F132" s="14"/>
      <c r="G132" s="14"/>
      <c r="H132" s="14"/>
      <c r="I132" s="14"/>
      <c r="J132" s="14"/>
      <c r="K132" s="15"/>
      <c r="L132" s="16">
        <f>SUM(L125:L131)</f>
        <v>0</v>
      </c>
      <c r="M132" s="17" t="e">
        <f>SUM(M125:M131)</f>
        <v>#DIV/0!</v>
      </c>
      <c r="N132" s="25" t="str">
        <f>IF($L132=0,"←（数字を入力してください）",IF($L132&lt;$L$39,"←（「１．取得した」数より少なくなっています！確認してください）","←OK"))</f>
        <v>←（数字を入力してください）</v>
      </c>
    </row>
    <row r="133" spans="2:14" ht="15" customHeight="1">
      <c r="C133" s="18" t="s">
        <v>9</v>
      </c>
      <c r="D133" s="80" t="s">
        <v>153</v>
      </c>
      <c r="E133" s="81"/>
      <c r="F133" s="81"/>
      <c r="G133" s="81"/>
      <c r="H133" s="81"/>
      <c r="I133" s="81"/>
      <c r="J133" s="81"/>
      <c r="K133" s="81"/>
      <c r="L133" s="81"/>
      <c r="M133" s="81"/>
      <c r="N133" s="23" t="s">
        <v>11</v>
      </c>
    </row>
    <row r="134" spans="2:14" ht="15" customHeight="1">
      <c r="C134" s="73"/>
      <c r="D134" s="71"/>
      <c r="E134" s="71"/>
      <c r="F134" s="71"/>
      <c r="G134" s="71"/>
      <c r="H134" s="71"/>
      <c r="I134" s="71"/>
      <c r="J134" s="71"/>
      <c r="K134" s="71"/>
      <c r="L134" s="71"/>
      <c r="M134" s="72"/>
    </row>
    <row r="135" spans="2:14" ht="30" customHeight="1">
      <c r="B135" s="86" t="s">
        <v>33</v>
      </c>
      <c r="C135" s="86"/>
      <c r="D135" s="86"/>
      <c r="E135" s="86"/>
      <c r="F135" s="86"/>
      <c r="G135" s="86"/>
      <c r="H135" s="86"/>
      <c r="I135" s="86"/>
      <c r="J135" s="86"/>
      <c r="K135" s="86"/>
      <c r="L135" s="86"/>
      <c r="M135" s="86"/>
    </row>
    <row r="136" spans="2:14" ht="15" customHeight="1">
      <c r="C136" s="82" t="s">
        <v>114</v>
      </c>
      <c r="D136" s="83"/>
      <c r="E136" s="83"/>
      <c r="F136" s="83"/>
      <c r="G136" s="83"/>
      <c r="H136" s="83"/>
      <c r="I136" s="83"/>
      <c r="J136" s="83"/>
      <c r="K136" s="84"/>
      <c r="L136" s="30"/>
      <c r="M136" s="7" t="e">
        <f>L136/$L$39</f>
        <v>#DIV/0!</v>
      </c>
      <c r="N136" s="24"/>
    </row>
    <row r="137" spans="2:14" ht="15" customHeight="1">
      <c r="C137" s="4" t="s">
        <v>115</v>
      </c>
      <c r="D137" s="5"/>
      <c r="E137" s="5"/>
      <c r="F137" s="5"/>
      <c r="G137" s="5"/>
      <c r="H137" s="5"/>
      <c r="I137" s="5"/>
      <c r="J137" s="5"/>
      <c r="K137" s="6"/>
      <c r="L137" s="30"/>
      <c r="M137" s="7" t="e">
        <f t="shared" ref="M137:M142" si="9">L137/$L$39</f>
        <v>#DIV/0!</v>
      </c>
      <c r="N137" s="24"/>
    </row>
    <row r="138" spans="2:14" ht="15" customHeight="1">
      <c r="C138" s="4" t="s">
        <v>116</v>
      </c>
      <c r="D138" s="5"/>
      <c r="E138" s="5"/>
      <c r="F138" s="5"/>
      <c r="G138" s="5"/>
      <c r="H138" s="5"/>
      <c r="I138" s="5"/>
      <c r="J138" s="5"/>
      <c r="K138" s="6"/>
      <c r="L138" s="30"/>
      <c r="M138" s="7" t="e">
        <f t="shared" si="9"/>
        <v>#DIV/0!</v>
      </c>
      <c r="N138" s="24"/>
    </row>
    <row r="139" spans="2:14" ht="15" customHeight="1">
      <c r="C139" s="4" t="s">
        <v>117</v>
      </c>
      <c r="D139" s="5"/>
      <c r="E139" s="5"/>
      <c r="F139" s="5"/>
      <c r="G139" s="5"/>
      <c r="H139" s="5"/>
      <c r="I139" s="5"/>
      <c r="J139" s="5"/>
      <c r="K139" s="6"/>
      <c r="L139" s="30"/>
      <c r="M139" s="7" t="e">
        <f t="shared" si="9"/>
        <v>#DIV/0!</v>
      </c>
      <c r="N139" s="24"/>
    </row>
    <row r="140" spans="2:14" ht="15" customHeight="1">
      <c r="C140" s="4" t="s">
        <v>118</v>
      </c>
      <c r="D140" s="5"/>
      <c r="E140" s="5"/>
      <c r="F140" s="5"/>
      <c r="G140" s="5"/>
      <c r="H140" s="5"/>
      <c r="I140" s="5"/>
      <c r="J140" s="5"/>
      <c r="K140" s="6"/>
      <c r="L140" s="30"/>
      <c r="M140" s="7" t="e">
        <f t="shared" si="9"/>
        <v>#DIV/0!</v>
      </c>
      <c r="N140" s="24"/>
    </row>
    <row r="141" spans="2:14" ht="15" customHeight="1">
      <c r="C141" s="41" t="s">
        <v>119</v>
      </c>
      <c r="D141" s="34"/>
      <c r="E141" s="34"/>
      <c r="F141" s="34"/>
      <c r="G141" s="34"/>
      <c r="H141" s="34"/>
      <c r="I141" s="34"/>
      <c r="J141" s="34"/>
      <c r="K141" s="42"/>
      <c r="L141" s="35"/>
      <c r="M141" s="7" t="e">
        <f t="shared" si="9"/>
        <v>#DIV/0!</v>
      </c>
      <c r="N141" s="24"/>
    </row>
    <row r="142" spans="2:14" ht="15" customHeight="1" thickBot="1">
      <c r="C142" s="52" t="s">
        <v>120</v>
      </c>
      <c r="D142" s="10"/>
      <c r="E142" s="10"/>
      <c r="F142" s="10"/>
      <c r="G142" s="10"/>
      <c r="H142" s="10"/>
      <c r="I142" s="10"/>
      <c r="J142" s="10"/>
      <c r="K142" s="11"/>
      <c r="L142" s="31"/>
      <c r="M142" s="12" t="e">
        <f t="shared" si="9"/>
        <v>#DIV/0!</v>
      </c>
      <c r="N142" s="24"/>
    </row>
    <row r="143" spans="2:14" ht="15" customHeight="1" thickTop="1">
      <c r="C143" s="13" t="s">
        <v>8</v>
      </c>
      <c r="D143" s="14"/>
      <c r="E143" s="14"/>
      <c r="F143" s="14"/>
      <c r="G143" s="14"/>
      <c r="H143" s="14"/>
      <c r="I143" s="14"/>
      <c r="J143" s="14"/>
      <c r="K143" s="15"/>
      <c r="L143" s="16">
        <f>SUM(L136:L142)</f>
        <v>0</v>
      </c>
      <c r="M143" s="17" t="e">
        <f>SUM(M136:M142)</f>
        <v>#DIV/0!</v>
      </c>
      <c r="N143" s="25" t="str">
        <f>IF($L143=0,"←（数字を入力してください）",IF($L143&lt;$L$39,"←（「１．取得した」数より少なくなっています！確認してください）","←OK"))</f>
        <v>←（数字を入力してください）</v>
      </c>
    </row>
    <row r="144" spans="2:14" ht="15" customHeight="1">
      <c r="C144" s="18" t="s">
        <v>9</v>
      </c>
      <c r="D144" s="80" t="s">
        <v>153</v>
      </c>
      <c r="E144" s="81"/>
      <c r="F144" s="81"/>
      <c r="G144" s="81"/>
      <c r="H144" s="81"/>
      <c r="I144" s="81"/>
      <c r="J144" s="81"/>
      <c r="K144" s="81"/>
      <c r="L144" s="81"/>
      <c r="M144" s="81"/>
      <c r="N144" s="23" t="s">
        <v>11</v>
      </c>
    </row>
    <row r="145" spans="2:14" ht="15" customHeight="1">
      <c r="C145" s="18"/>
      <c r="D145" s="71"/>
      <c r="E145" s="71"/>
      <c r="F145" s="71"/>
      <c r="G145" s="71"/>
      <c r="H145" s="71"/>
      <c r="I145" s="71"/>
      <c r="J145" s="71"/>
      <c r="K145" s="71"/>
      <c r="L145" s="71"/>
      <c r="M145" s="72"/>
    </row>
    <row r="146" spans="2:14" ht="30" customHeight="1">
      <c r="B146" s="86" t="s">
        <v>34</v>
      </c>
      <c r="C146" s="86"/>
      <c r="D146" s="86"/>
      <c r="E146" s="86"/>
      <c r="F146" s="86"/>
      <c r="G146" s="86"/>
      <c r="H146" s="86"/>
      <c r="I146" s="86"/>
      <c r="J146" s="86"/>
      <c r="K146" s="86"/>
      <c r="L146" s="86"/>
      <c r="M146" s="86"/>
    </row>
    <row r="147" spans="2:14" ht="15" customHeight="1">
      <c r="C147" s="4" t="s">
        <v>105</v>
      </c>
      <c r="D147" s="5"/>
      <c r="E147" s="5"/>
      <c r="F147" s="5"/>
      <c r="G147" s="5"/>
      <c r="H147" s="5"/>
      <c r="I147" s="5"/>
      <c r="J147" s="5"/>
      <c r="K147" s="6"/>
      <c r="L147" s="30"/>
      <c r="M147" s="7" t="e">
        <f>L147/$L$39</f>
        <v>#DIV/0!</v>
      </c>
      <c r="N147" s="24"/>
    </row>
    <row r="148" spans="2:14" ht="15" customHeight="1">
      <c r="C148" s="4" t="s">
        <v>106</v>
      </c>
      <c r="D148" s="5"/>
      <c r="E148" s="5"/>
      <c r="F148" s="5"/>
      <c r="G148" s="5"/>
      <c r="H148" s="5"/>
      <c r="I148" s="5"/>
      <c r="J148" s="5"/>
      <c r="K148" s="6"/>
      <c r="L148" s="30"/>
      <c r="M148" s="7" t="e">
        <f t="shared" ref="M148:M155" si="10">L148/$L$39</f>
        <v>#DIV/0!</v>
      </c>
      <c r="N148" s="24"/>
    </row>
    <row r="149" spans="2:14" ht="15" customHeight="1">
      <c r="C149" s="4" t="s">
        <v>107</v>
      </c>
      <c r="D149" s="5"/>
      <c r="E149" s="5"/>
      <c r="F149" s="5"/>
      <c r="G149" s="5"/>
      <c r="H149" s="5"/>
      <c r="I149" s="5"/>
      <c r="J149" s="5"/>
      <c r="K149" s="6"/>
      <c r="L149" s="30"/>
      <c r="M149" s="7" t="e">
        <f t="shared" si="10"/>
        <v>#DIV/0!</v>
      </c>
      <c r="N149" s="24"/>
    </row>
    <row r="150" spans="2:14" ht="15" customHeight="1">
      <c r="C150" s="4" t="s">
        <v>108</v>
      </c>
      <c r="D150" s="5"/>
      <c r="E150" s="5"/>
      <c r="F150" s="5"/>
      <c r="G150" s="5"/>
      <c r="H150" s="5"/>
      <c r="I150" s="5"/>
      <c r="J150" s="5"/>
      <c r="K150" s="6"/>
      <c r="L150" s="30"/>
      <c r="M150" s="7" t="e">
        <f t="shared" si="10"/>
        <v>#DIV/0!</v>
      </c>
      <c r="N150" s="24"/>
    </row>
    <row r="151" spans="2:14" ht="15" customHeight="1">
      <c r="C151" s="4" t="s">
        <v>109</v>
      </c>
      <c r="D151" s="5"/>
      <c r="E151" s="5"/>
      <c r="F151" s="5"/>
      <c r="G151" s="5"/>
      <c r="H151" s="5"/>
      <c r="I151" s="5"/>
      <c r="J151" s="5"/>
      <c r="K151" s="6"/>
      <c r="L151" s="30"/>
      <c r="M151" s="7" t="e">
        <f t="shared" si="10"/>
        <v>#DIV/0!</v>
      </c>
      <c r="N151" s="24"/>
    </row>
    <row r="152" spans="2:14" ht="30" customHeight="1">
      <c r="C152" s="82" t="s">
        <v>110</v>
      </c>
      <c r="D152" s="83"/>
      <c r="E152" s="83"/>
      <c r="F152" s="83"/>
      <c r="G152" s="83"/>
      <c r="H152" s="83"/>
      <c r="I152" s="83"/>
      <c r="J152" s="83"/>
      <c r="K152" s="84"/>
      <c r="L152" s="30"/>
      <c r="M152" s="7" t="e">
        <f t="shared" si="10"/>
        <v>#DIV/0!</v>
      </c>
      <c r="N152" s="24"/>
    </row>
    <row r="153" spans="2:14" ht="15" customHeight="1">
      <c r="C153" s="4" t="s">
        <v>111</v>
      </c>
      <c r="D153" s="5"/>
      <c r="E153" s="5"/>
      <c r="F153" s="5"/>
      <c r="G153" s="5"/>
      <c r="H153" s="5"/>
      <c r="I153" s="5"/>
      <c r="J153" s="5"/>
      <c r="K153" s="6"/>
      <c r="L153" s="30"/>
      <c r="M153" s="7" t="e">
        <f t="shared" si="10"/>
        <v>#DIV/0!</v>
      </c>
      <c r="N153" s="24"/>
    </row>
    <row r="154" spans="2:14" ht="15" customHeight="1">
      <c r="C154" s="41" t="s">
        <v>112</v>
      </c>
      <c r="D154" s="34"/>
      <c r="E154" s="34"/>
      <c r="F154" s="34"/>
      <c r="G154" s="34"/>
      <c r="H154" s="34"/>
      <c r="I154" s="34"/>
      <c r="J154" s="34"/>
      <c r="K154" s="42"/>
      <c r="L154" s="35"/>
      <c r="M154" s="7" t="e">
        <f t="shared" si="10"/>
        <v>#DIV/0!</v>
      </c>
      <c r="N154" s="24"/>
    </row>
    <row r="155" spans="2:14" ht="15" customHeight="1" thickBot="1">
      <c r="C155" s="52" t="s">
        <v>113</v>
      </c>
      <c r="D155" s="10"/>
      <c r="E155" s="10"/>
      <c r="F155" s="10"/>
      <c r="G155" s="10"/>
      <c r="H155" s="10"/>
      <c r="I155" s="10"/>
      <c r="J155" s="10"/>
      <c r="K155" s="11"/>
      <c r="L155" s="31"/>
      <c r="M155" s="12" t="e">
        <f t="shared" si="10"/>
        <v>#DIV/0!</v>
      </c>
      <c r="N155" s="24"/>
    </row>
    <row r="156" spans="2:14" ht="15" customHeight="1" thickTop="1">
      <c r="C156" s="13" t="s">
        <v>8</v>
      </c>
      <c r="D156" s="14"/>
      <c r="E156" s="14"/>
      <c r="F156" s="14"/>
      <c r="G156" s="14"/>
      <c r="H156" s="14"/>
      <c r="I156" s="14"/>
      <c r="J156" s="14"/>
      <c r="K156" s="15"/>
      <c r="L156" s="16">
        <f>SUM(L147:L155)</f>
        <v>0</v>
      </c>
      <c r="M156" s="17" t="e">
        <f>SUM(M147:M155)</f>
        <v>#DIV/0!</v>
      </c>
      <c r="N156" s="25" t="str">
        <f>IF($L156=0,"←（数字を入力してください）",IF($L156&lt;$L$39,"←（「１．取得した」数より少なくなっています！確認してください）","←OK"))</f>
        <v>←（数字を入力してください）</v>
      </c>
    </row>
    <row r="157" spans="2:14" ht="15" customHeight="1">
      <c r="C157" s="18" t="s">
        <v>9</v>
      </c>
      <c r="D157" s="80" t="s">
        <v>153</v>
      </c>
      <c r="E157" s="81"/>
      <c r="F157" s="81"/>
      <c r="G157" s="81"/>
      <c r="H157" s="81"/>
      <c r="I157" s="81"/>
      <c r="J157" s="81"/>
      <c r="K157" s="81"/>
      <c r="L157" s="81"/>
      <c r="M157" s="81"/>
      <c r="N157" s="23" t="s">
        <v>11</v>
      </c>
    </row>
    <row r="158" spans="2:14" s="20" customFormat="1" ht="15" customHeight="1">
      <c r="C158" s="74"/>
      <c r="D158" s="74"/>
      <c r="E158" s="74"/>
      <c r="F158" s="74"/>
      <c r="G158" s="74"/>
      <c r="H158" s="74"/>
      <c r="I158" s="74"/>
      <c r="J158" s="74"/>
      <c r="K158" s="74"/>
      <c r="L158" s="74"/>
      <c r="M158" s="75"/>
      <c r="N158" s="27"/>
    </row>
    <row r="159" spans="2:14" s="20" customFormat="1" ht="15" customHeight="1">
      <c r="B159" s="62" t="s">
        <v>150</v>
      </c>
      <c r="C159" s="21"/>
      <c r="D159" s="74"/>
      <c r="E159" s="74"/>
      <c r="F159" s="74"/>
      <c r="G159" s="74"/>
      <c r="H159" s="74"/>
      <c r="I159" s="74"/>
      <c r="J159" s="74"/>
      <c r="K159" s="74"/>
      <c r="L159" s="74"/>
      <c r="M159" s="75"/>
      <c r="N159" s="79"/>
    </row>
    <row r="160" spans="2:14" ht="30" customHeight="1">
      <c r="B160" s="86" t="s">
        <v>35</v>
      </c>
      <c r="C160" s="86"/>
      <c r="D160" s="86"/>
      <c r="E160" s="86"/>
      <c r="F160" s="86"/>
      <c r="G160" s="86"/>
      <c r="H160" s="86"/>
      <c r="I160" s="86"/>
      <c r="J160" s="86"/>
      <c r="K160" s="86"/>
      <c r="L160" s="86"/>
      <c r="M160" s="86"/>
    </row>
    <row r="161" spans="2:18" ht="30" customHeight="1">
      <c r="C161" s="82" t="s">
        <v>96</v>
      </c>
      <c r="D161" s="83"/>
      <c r="E161" s="83"/>
      <c r="F161" s="83"/>
      <c r="G161" s="83"/>
      <c r="H161" s="83"/>
      <c r="I161" s="83"/>
      <c r="J161" s="83"/>
      <c r="K161" s="84"/>
      <c r="L161" s="30"/>
      <c r="M161" s="7" t="e">
        <f>L161/$L$40</f>
        <v>#DIV/0!</v>
      </c>
      <c r="N161" s="24"/>
    </row>
    <row r="162" spans="2:18" ht="30" customHeight="1">
      <c r="C162" s="82" t="s">
        <v>97</v>
      </c>
      <c r="D162" s="83"/>
      <c r="E162" s="83"/>
      <c r="F162" s="83"/>
      <c r="G162" s="83"/>
      <c r="H162" s="83"/>
      <c r="I162" s="83"/>
      <c r="J162" s="83"/>
      <c r="K162" s="84"/>
      <c r="L162" s="30"/>
      <c r="M162" s="7" t="e">
        <f t="shared" ref="M162:M170" si="11">L162/$L$40</f>
        <v>#DIV/0!</v>
      </c>
      <c r="N162" s="24"/>
    </row>
    <row r="163" spans="2:18" ht="15" customHeight="1">
      <c r="C163" s="4" t="s">
        <v>98</v>
      </c>
      <c r="D163" s="5"/>
      <c r="E163" s="5"/>
      <c r="F163" s="5"/>
      <c r="G163" s="5"/>
      <c r="H163" s="5"/>
      <c r="I163" s="5"/>
      <c r="J163" s="5"/>
      <c r="K163" s="6"/>
      <c r="L163" s="30"/>
      <c r="M163" s="7" t="e">
        <f t="shared" si="11"/>
        <v>#DIV/0!</v>
      </c>
      <c r="N163" s="24"/>
    </row>
    <row r="164" spans="2:18" ht="15" customHeight="1">
      <c r="C164" s="4" t="s">
        <v>99</v>
      </c>
      <c r="D164" s="5"/>
      <c r="E164" s="5"/>
      <c r="F164" s="5"/>
      <c r="G164" s="5"/>
      <c r="H164" s="5"/>
      <c r="I164" s="5"/>
      <c r="J164" s="5"/>
      <c r="K164" s="6"/>
      <c r="L164" s="30"/>
      <c r="M164" s="7" t="e">
        <f t="shared" si="11"/>
        <v>#DIV/0!</v>
      </c>
      <c r="N164" s="24"/>
    </row>
    <row r="165" spans="2:18" ht="15" customHeight="1">
      <c r="C165" s="4" t="s">
        <v>100</v>
      </c>
      <c r="D165" s="5"/>
      <c r="E165" s="5"/>
      <c r="F165" s="5"/>
      <c r="G165" s="5"/>
      <c r="H165" s="5"/>
      <c r="I165" s="5"/>
      <c r="J165" s="5"/>
      <c r="K165" s="6"/>
      <c r="L165" s="30"/>
      <c r="M165" s="7" t="e">
        <f t="shared" si="11"/>
        <v>#DIV/0!</v>
      </c>
      <c r="N165" s="24"/>
    </row>
    <row r="166" spans="2:18" ht="15" customHeight="1">
      <c r="C166" s="4" t="s">
        <v>101</v>
      </c>
      <c r="D166" s="5"/>
      <c r="E166" s="5"/>
      <c r="F166" s="5"/>
      <c r="G166" s="5"/>
      <c r="H166" s="5"/>
      <c r="I166" s="5"/>
      <c r="J166" s="5"/>
      <c r="K166" s="6"/>
      <c r="L166" s="30"/>
      <c r="M166" s="7" t="e">
        <f t="shared" si="11"/>
        <v>#DIV/0!</v>
      </c>
      <c r="N166" s="24"/>
    </row>
    <row r="167" spans="2:18" ht="15" customHeight="1">
      <c r="C167" s="4" t="s">
        <v>102</v>
      </c>
      <c r="D167" s="5"/>
      <c r="E167" s="5"/>
      <c r="F167" s="5"/>
      <c r="G167" s="5"/>
      <c r="H167" s="5"/>
      <c r="I167" s="5"/>
      <c r="J167" s="5"/>
      <c r="K167" s="6"/>
      <c r="L167" s="30"/>
      <c r="M167" s="7" t="e">
        <f t="shared" si="11"/>
        <v>#DIV/0!</v>
      </c>
      <c r="N167" s="24"/>
    </row>
    <row r="168" spans="2:18" ht="15" customHeight="1">
      <c r="C168" s="41" t="s">
        <v>103</v>
      </c>
      <c r="D168" s="34"/>
      <c r="E168" s="34"/>
      <c r="F168" s="34"/>
      <c r="G168" s="34"/>
      <c r="H168" s="34"/>
      <c r="I168" s="34"/>
      <c r="J168" s="34"/>
      <c r="K168" s="42"/>
      <c r="L168" s="35"/>
      <c r="M168" s="7" t="e">
        <f t="shared" si="11"/>
        <v>#DIV/0!</v>
      </c>
      <c r="N168" s="24"/>
    </row>
    <row r="169" spans="2:18" ht="15" customHeight="1">
      <c r="C169" s="41" t="s">
        <v>104</v>
      </c>
      <c r="D169" s="34"/>
      <c r="E169" s="34"/>
      <c r="F169" s="34"/>
      <c r="G169" s="34"/>
      <c r="H169" s="34"/>
      <c r="I169" s="34"/>
      <c r="J169" s="34"/>
      <c r="K169" s="42"/>
      <c r="L169" s="35"/>
      <c r="M169" s="7" t="e">
        <f t="shared" si="11"/>
        <v>#DIV/0!</v>
      </c>
      <c r="N169" s="24"/>
    </row>
    <row r="170" spans="2:18" ht="15" customHeight="1" thickBot="1">
      <c r="C170" s="52" t="s">
        <v>36</v>
      </c>
      <c r="D170" s="10"/>
      <c r="E170" s="10"/>
      <c r="F170" s="10"/>
      <c r="G170" s="10"/>
      <c r="H170" s="10"/>
      <c r="I170" s="10"/>
      <c r="J170" s="10"/>
      <c r="K170" s="11"/>
      <c r="L170" s="31"/>
      <c r="M170" s="12" t="e">
        <f t="shared" si="11"/>
        <v>#DIV/0!</v>
      </c>
      <c r="N170" s="24"/>
    </row>
    <row r="171" spans="2:18" ht="15" customHeight="1" thickTop="1">
      <c r="C171" s="13" t="s">
        <v>8</v>
      </c>
      <c r="D171" s="14"/>
      <c r="E171" s="14"/>
      <c r="F171" s="14"/>
      <c r="G171" s="14"/>
      <c r="H171" s="14"/>
      <c r="I171" s="14"/>
      <c r="J171" s="14"/>
      <c r="K171" s="15"/>
      <c r="L171" s="16">
        <f>SUM(L161:L170)</f>
        <v>0</v>
      </c>
      <c r="M171" s="67" t="e">
        <f>SUM(M161:M170)</f>
        <v>#DIV/0!</v>
      </c>
      <c r="N171" s="25" t="str">
        <f>IF($L171=0,"←（数字を入力してください）",IF($L171&lt;$L$40,"←（「２．対象者であったが取得しなかった」数より少なくなっています！確認してください）","←OK"))</f>
        <v>←（数字を入力してください）</v>
      </c>
    </row>
    <row r="172" spans="2:18" ht="15" customHeight="1">
      <c r="C172" s="18" t="s">
        <v>9</v>
      </c>
      <c r="D172" s="80" t="s">
        <v>153</v>
      </c>
      <c r="E172" s="81"/>
      <c r="F172" s="81"/>
      <c r="G172" s="81"/>
      <c r="H172" s="81"/>
      <c r="I172" s="81"/>
      <c r="J172" s="81"/>
      <c r="K172" s="81"/>
      <c r="L172" s="81"/>
      <c r="M172" s="81"/>
      <c r="N172" s="23" t="s">
        <v>11</v>
      </c>
    </row>
    <row r="173" spans="2:18" ht="15" customHeight="1">
      <c r="D173" s="76"/>
      <c r="E173" s="76"/>
      <c r="F173" s="76"/>
      <c r="G173" s="76"/>
      <c r="H173" s="76"/>
      <c r="I173" s="76"/>
      <c r="J173" s="76"/>
      <c r="K173" s="76"/>
      <c r="L173" s="76"/>
      <c r="M173" s="76"/>
      <c r="N173" s="1"/>
    </row>
    <row r="174" spans="2:18" ht="15" customHeight="1">
      <c r="B174" s="63" t="s">
        <v>37</v>
      </c>
      <c r="C174" s="43"/>
      <c r="N174" s="1"/>
    </row>
    <row r="175" spans="2:18" ht="30" customHeight="1">
      <c r="B175" s="86" t="s">
        <v>38</v>
      </c>
      <c r="C175" s="86"/>
      <c r="D175" s="86"/>
      <c r="E175" s="86"/>
      <c r="F175" s="86"/>
      <c r="G175" s="86"/>
      <c r="H175" s="86"/>
      <c r="I175" s="86"/>
      <c r="J175" s="86"/>
      <c r="K175" s="86"/>
      <c r="L175" s="86"/>
      <c r="M175" s="86"/>
      <c r="N175" s="1"/>
    </row>
    <row r="176" spans="2:18" ht="15" customHeight="1">
      <c r="C176" s="51" t="s">
        <v>45</v>
      </c>
      <c r="D176" s="5"/>
      <c r="E176" s="5"/>
      <c r="F176" s="5"/>
      <c r="G176" s="5"/>
      <c r="H176" s="5"/>
      <c r="I176" s="5"/>
      <c r="J176" s="5"/>
      <c r="K176" s="6"/>
      <c r="L176" s="30"/>
      <c r="M176" s="47" t="e">
        <f>L176/$E$4</f>
        <v>#DIV/0!</v>
      </c>
      <c r="O176" s="8"/>
      <c r="P176" s="8"/>
      <c r="Q176" s="8"/>
      <c r="R176" s="8"/>
    </row>
    <row r="177" spans="2:18" ht="15" customHeight="1">
      <c r="C177" s="54" t="s">
        <v>46</v>
      </c>
      <c r="D177" s="34"/>
      <c r="E177" s="34"/>
      <c r="F177" s="34"/>
      <c r="G177" s="34"/>
      <c r="H177" s="34"/>
      <c r="I177" s="34"/>
      <c r="J177" s="34"/>
      <c r="K177" s="42"/>
      <c r="L177" s="35"/>
      <c r="M177" s="47" t="e">
        <f t="shared" ref="M177:M178" si="12">L177/$E$4</f>
        <v>#DIV/0!</v>
      </c>
      <c r="O177" s="8"/>
      <c r="P177" s="8"/>
      <c r="Q177" s="8"/>
      <c r="R177" s="8"/>
    </row>
    <row r="178" spans="2:18" ht="15" customHeight="1">
      <c r="C178" s="54" t="s">
        <v>47</v>
      </c>
      <c r="D178" s="34"/>
      <c r="E178" s="34"/>
      <c r="F178" s="34"/>
      <c r="G178" s="34"/>
      <c r="H178" s="34"/>
      <c r="I178" s="34"/>
      <c r="J178" s="34"/>
      <c r="K178" s="42"/>
      <c r="L178" s="35"/>
      <c r="M178" s="47" t="e">
        <f t="shared" si="12"/>
        <v>#DIV/0!</v>
      </c>
      <c r="O178" s="8"/>
      <c r="P178" s="8"/>
      <c r="Q178" s="8"/>
      <c r="R178" s="8"/>
    </row>
    <row r="179" spans="2:18" ht="15" customHeight="1" thickBot="1">
      <c r="C179" s="9" t="s">
        <v>48</v>
      </c>
      <c r="D179" s="10"/>
      <c r="E179" s="10"/>
      <c r="F179" s="10"/>
      <c r="G179" s="10"/>
      <c r="H179" s="10"/>
      <c r="I179" s="10"/>
      <c r="J179" s="10"/>
      <c r="K179" s="11"/>
      <c r="L179" s="31"/>
      <c r="M179" s="48" t="e">
        <f t="shared" ref="M179" si="13">L179/$E$4</f>
        <v>#DIV/0!</v>
      </c>
      <c r="O179" s="8"/>
      <c r="P179" s="8"/>
      <c r="Q179" s="8"/>
      <c r="R179" s="8"/>
    </row>
    <row r="180" spans="2:18" ht="15" customHeight="1" thickTop="1">
      <c r="C180" s="13" t="s">
        <v>8</v>
      </c>
      <c r="D180" s="14"/>
      <c r="E180" s="14"/>
      <c r="F180" s="14"/>
      <c r="G180" s="14"/>
      <c r="H180" s="14"/>
      <c r="I180" s="14"/>
      <c r="J180" s="14"/>
      <c r="K180" s="15"/>
      <c r="L180" s="16">
        <f>SUM(L176:L179)</f>
        <v>0</v>
      </c>
      <c r="M180" s="17" t="e">
        <f>SUM(M176:M179)</f>
        <v>#DIV/0!</v>
      </c>
      <c r="N180" s="25" t="str">
        <f>IF($E$4="","←（アンケート回収数を入力してください）",IF($E$4&lt;&gt;$L180,"←（アンケート回収数と合いません！確認してください）","←OK"))</f>
        <v>←（アンケート回収数を入力してください）</v>
      </c>
      <c r="O180" s="8"/>
      <c r="P180" s="8"/>
      <c r="Q180" s="8"/>
      <c r="R180" s="8"/>
    </row>
    <row r="181" spans="2:18" ht="15" customHeight="1">
      <c r="C181" s="34"/>
      <c r="D181" s="34"/>
      <c r="E181" s="34"/>
      <c r="F181" s="34"/>
      <c r="G181" s="34"/>
      <c r="H181" s="34"/>
      <c r="I181" s="34"/>
      <c r="J181" s="34"/>
      <c r="K181" s="34"/>
      <c r="L181" s="43"/>
      <c r="M181" s="44"/>
      <c r="N181" s="25"/>
      <c r="O181" s="8"/>
      <c r="P181" s="8"/>
      <c r="Q181" s="8"/>
      <c r="R181" s="8"/>
    </row>
    <row r="182" spans="2:18" ht="15" customHeight="1">
      <c r="B182" s="33"/>
      <c r="C182" s="18" t="s">
        <v>49</v>
      </c>
      <c r="D182" s="18"/>
      <c r="E182" s="18"/>
      <c r="F182" s="18"/>
      <c r="G182" s="18"/>
      <c r="H182" s="18"/>
      <c r="I182" s="18"/>
      <c r="J182" s="18"/>
      <c r="K182" s="18"/>
      <c r="L182" s="55"/>
      <c r="M182" s="55"/>
    </row>
    <row r="183" spans="2:18" ht="15" customHeight="1">
      <c r="C183" s="4" t="s">
        <v>42</v>
      </c>
      <c r="D183" s="5"/>
      <c r="E183" s="5"/>
      <c r="F183" s="5"/>
      <c r="G183" s="5"/>
      <c r="H183" s="5"/>
      <c r="I183" s="5"/>
      <c r="J183" s="5"/>
      <c r="K183" s="6"/>
      <c r="L183" s="30"/>
      <c r="M183" s="7" t="e">
        <f>L183/($L$176+$L$177)</f>
        <v>#DIV/0!</v>
      </c>
      <c r="N183" s="24"/>
      <c r="O183" s="8"/>
      <c r="P183" s="8"/>
      <c r="Q183" s="8"/>
      <c r="R183" s="8"/>
    </row>
    <row r="184" spans="2:18" ht="15" customHeight="1">
      <c r="C184" s="4" t="s">
        <v>43</v>
      </c>
      <c r="D184" s="5"/>
      <c r="E184" s="5"/>
      <c r="F184" s="5"/>
      <c r="G184" s="5"/>
      <c r="H184" s="5"/>
      <c r="I184" s="5"/>
      <c r="J184" s="5"/>
      <c r="K184" s="6"/>
      <c r="L184" s="30"/>
      <c r="M184" s="7" t="e">
        <f t="shared" ref="M184:M185" si="14">L184/($L$176+$L$177)</f>
        <v>#DIV/0!</v>
      </c>
      <c r="N184" s="24"/>
      <c r="O184" s="8"/>
      <c r="P184" s="8"/>
      <c r="Q184" s="8"/>
      <c r="R184" s="8"/>
    </row>
    <row r="185" spans="2:18" ht="15" customHeight="1" thickBot="1">
      <c r="C185" s="52" t="s">
        <v>44</v>
      </c>
      <c r="D185" s="10"/>
      <c r="E185" s="10"/>
      <c r="F185" s="10"/>
      <c r="G185" s="10"/>
      <c r="H185" s="10"/>
      <c r="I185" s="10"/>
      <c r="J185" s="10"/>
      <c r="K185" s="11"/>
      <c r="L185" s="31"/>
      <c r="M185" s="12" t="e">
        <f t="shared" si="14"/>
        <v>#DIV/0!</v>
      </c>
      <c r="N185" s="24"/>
      <c r="O185" s="8"/>
      <c r="P185" s="8"/>
      <c r="Q185" s="8"/>
      <c r="R185" s="8"/>
    </row>
    <row r="186" spans="2:18" ht="15" customHeight="1" thickTop="1">
      <c r="C186" s="13" t="s">
        <v>8</v>
      </c>
      <c r="D186" s="14"/>
      <c r="E186" s="14"/>
      <c r="F186" s="14"/>
      <c r="G186" s="14"/>
      <c r="H186" s="14"/>
      <c r="I186" s="14"/>
      <c r="J186" s="14"/>
      <c r="K186" s="15"/>
      <c r="L186" s="16">
        <f>SUM(L183:L185)</f>
        <v>0</v>
      </c>
      <c r="M186" s="17" t="e">
        <f>SUM(M183:M185)</f>
        <v>#DIV/0!</v>
      </c>
      <c r="N186" s="25" t="str">
        <f>IF(($L$176+$L$177)=0,"←（「１．積極的に取得したほうがよい／２．できれば取得したほうがよい」に入力してください）",IF(($L$176+$L$177)&gt;$L186,"←（「１．積極的に取得したほうがよい／２．できれば取得したほうがよい」の合計数より少なくなっています！確認してください）","←OK"))</f>
        <v>←（「１．積極的に取得したほうがよい／２．できれば取得したほうがよい」に入力してください）</v>
      </c>
      <c r="O186" s="8"/>
      <c r="P186" s="8"/>
      <c r="Q186" s="8"/>
      <c r="R186" s="8"/>
    </row>
    <row r="187" spans="2:18" ht="15" customHeight="1">
      <c r="C187" s="34" t="s">
        <v>9</v>
      </c>
      <c r="D187" s="80" t="s">
        <v>153</v>
      </c>
      <c r="E187" s="81"/>
      <c r="F187" s="81"/>
      <c r="G187" s="81"/>
      <c r="H187" s="81"/>
      <c r="I187" s="81"/>
      <c r="J187" s="81"/>
      <c r="K187" s="81"/>
      <c r="L187" s="81"/>
      <c r="M187" s="81"/>
      <c r="N187" s="23" t="s">
        <v>11</v>
      </c>
      <c r="O187" s="8"/>
      <c r="P187" s="8"/>
      <c r="Q187" s="8"/>
      <c r="R187" s="8"/>
    </row>
    <row r="188" spans="2:18" ht="15" customHeight="1">
      <c r="C188" s="18"/>
      <c r="D188" s="73"/>
      <c r="E188" s="73"/>
      <c r="F188" s="73"/>
      <c r="G188" s="73"/>
      <c r="H188" s="73"/>
      <c r="I188" s="73"/>
      <c r="J188" s="73"/>
      <c r="K188" s="73"/>
      <c r="L188" s="77"/>
      <c r="M188" s="78"/>
      <c r="N188" s="25"/>
      <c r="O188" s="8"/>
      <c r="P188" s="8"/>
      <c r="Q188" s="8"/>
      <c r="R188" s="8"/>
    </row>
    <row r="189" spans="2:18" ht="15" customHeight="1">
      <c r="C189" s="18" t="s">
        <v>50</v>
      </c>
      <c r="D189" s="18"/>
      <c r="E189" s="18"/>
      <c r="F189" s="18"/>
      <c r="G189" s="18"/>
      <c r="H189" s="18"/>
      <c r="I189" s="18"/>
      <c r="J189" s="18"/>
      <c r="K189" s="18"/>
      <c r="L189" s="33"/>
      <c r="M189" s="33"/>
    </row>
    <row r="190" spans="2:18" ht="15" customHeight="1">
      <c r="C190" s="4" t="s">
        <v>51</v>
      </c>
      <c r="D190" s="5"/>
      <c r="E190" s="5"/>
      <c r="F190" s="5"/>
      <c r="G190" s="5"/>
      <c r="H190" s="5"/>
      <c r="I190" s="5"/>
      <c r="J190" s="5"/>
      <c r="K190" s="6"/>
      <c r="L190" s="30"/>
      <c r="M190" s="7" t="e">
        <f>L190/($L$178+$L$179)</f>
        <v>#DIV/0!</v>
      </c>
      <c r="N190" s="24"/>
    </row>
    <row r="191" spans="2:18" ht="15" customHeight="1">
      <c r="C191" s="4" t="s">
        <v>52</v>
      </c>
      <c r="D191" s="5"/>
      <c r="E191" s="5"/>
      <c r="F191" s="5"/>
      <c r="G191" s="5"/>
      <c r="H191" s="5"/>
      <c r="I191" s="5"/>
      <c r="J191" s="5"/>
      <c r="K191" s="6"/>
      <c r="L191" s="30"/>
      <c r="M191" s="7" t="e">
        <f t="shared" ref="M191:M192" si="15">L191/($L$178+$L$179)</f>
        <v>#DIV/0!</v>
      </c>
      <c r="N191" s="24"/>
    </row>
    <row r="192" spans="2:18" ht="15" customHeight="1" thickBot="1">
      <c r="C192" s="52" t="s">
        <v>53</v>
      </c>
      <c r="D192" s="10"/>
      <c r="E192" s="10"/>
      <c r="F192" s="10"/>
      <c r="G192" s="10"/>
      <c r="H192" s="10"/>
      <c r="I192" s="10"/>
      <c r="J192" s="10"/>
      <c r="K192" s="11"/>
      <c r="L192" s="31"/>
      <c r="M192" s="12" t="e">
        <f t="shared" si="15"/>
        <v>#DIV/0!</v>
      </c>
      <c r="N192" s="24"/>
    </row>
    <row r="193" spans="2:14" ht="15" customHeight="1" thickTop="1">
      <c r="C193" s="13" t="s">
        <v>8</v>
      </c>
      <c r="D193" s="14"/>
      <c r="E193" s="14"/>
      <c r="F193" s="14"/>
      <c r="G193" s="14"/>
      <c r="H193" s="14"/>
      <c r="I193" s="14"/>
      <c r="J193" s="14"/>
      <c r="K193" s="15"/>
      <c r="L193" s="16">
        <f>SUM(L190:L192)</f>
        <v>0</v>
      </c>
      <c r="M193" s="17" t="e">
        <f>SUM(M190:M192)</f>
        <v>#DIV/0!</v>
      </c>
      <c r="N193" s="25" t="str">
        <f>IF(($L$178+$L$179)=0,"←（「３．できれば取得しないでほしい／４．取得しないでほしい」に入力してください）",IF(($L$178+$L$179)&gt;$L193,"←（「３．できれば取得しないでほしい／４．取得しないでほしい」の合計数より少なくなっています！確認してください）","←OK"))</f>
        <v>←（「３．できれば取得しないでほしい／４．取得しないでほしい」に入力してください）</v>
      </c>
    </row>
    <row r="194" spans="2:14" ht="15" customHeight="1">
      <c r="C194" s="18" t="s">
        <v>9</v>
      </c>
      <c r="D194" s="80" t="s">
        <v>10</v>
      </c>
      <c r="E194" s="81"/>
      <c r="F194" s="81"/>
      <c r="G194" s="81"/>
      <c r="H194" s="81"/>
      <c r="I194" s="81"/>
      <c r="J194" s="81"/>
      <c r="K194" s="81"/>
      <c r="L194" s="81"/>
      <c r="M194" s="81"/>
      <c r="N194" s="23" t="s">
        <v>11</v>
      </c>
    </row>
    <row r="195" spans="2:14" ht="15" customHeight="1">
      <c r="D195" s="76"/>
      <c r="E195" s="76"/>
      <c r="F195" s="76"/>
      <c r="G195" s="76"/>
      <c r="H195" s="76"/>
      <c r="I195" s="76"/>
      <c r="J195" s="76"/>
      <c r="K195" s="76"/>
      <c r="L195" s="76"/>
      <c r="M195" s="76"/>
      <c r="N195" s="1"/>
    </row>
    <row r="196" spans="2:14" ht="30" customHeight="1">
      <c r="B196" s="86" t="s">
        <v>54</v>
      </c>
      <c r="C196" s="86"/>
      <c r="D196" s="86"/>
      <c r="E196" s="86"/>
      <c r="F196" s="86"/>
      <c r="G196" s="86"/>
      <c r="H196" s="86"/>
      <c r="I196" s="86"/>
      <c r="J196" s="86"/>
      <c r="K196" s="86"/>
      <c r="L196" s="86"/>
      <c r="M196" s="86"/>
      <c r="N196" s="1"/>
    </row>
    <row r="197" spans="2:14" ht="15" customHeight="1">
      <c r="C197" s="82" t="s">
        <v>55</v>
      </c>
      <c r="D197" s="83"/>
      <c r="E197" s="83"/>
      <c r="F197" s="83"/>
      <c r="G197" s="83"/>
      <c r="H197" s="83"/>
      <c r="I197" s="83"/>
      <c r="J197" s="83"/>
      <c r="K197" s="84"/>
      <c r="L197" s="30"/>
      <c r="M197" s="47" t="e">
        <f>L197/$E$4</f>
        <v>#DIV/0!</v>
      </c>
      <c r="N197" s="24"/>
    </row>
    <row r="198" spans="2:14" ht="15" customHeight="1">
      <c r="C198" s="82" t="s">
        <v>56</v>
      </c>
      <c r="D198" s="83"/>
      <c r="E198" s="83"/>
      <c r="F198" s="83"/>
      <c r="G198" s="83"/>
      <c r="H198" s="83"/>
      <c r="I198" s="83"/>
      <c r="J198" s="83"/>
      <c r="K198" s="84"/>
      <c r="L198" s="30"/>
      <c r="M198" s="7" t="e">
        <f t="shared" ref="M198:M207" si="16">L198/$E$4</f>
        <v>#DIV/0!</v>
      </c>
      <c r="N198" s="24"/>
    </row>
    <row r="199" spans="2:14" ht="15" customHeight="1">
      <c r="C199" s="4" t="s">
        <v>57</v>
      </c>
      <c r="D199" s="5"/>
      <c r="E199" s="5"/>
      <c r="F199" s="5"/>
      <c r="G199" s="5"/>
      <c r="H199" s="5"/>
      <c r="I199" s="5"/>
      <c r="J199" s="5"/>
      <c r="K199" s="6"/>
      <c r="L199" s="30"/>
      <c r="M199" s="7" t="e">
        <f t="shared" si="16"/>
        <v>#DIV/0!</v>
      </c>
      <c r="N199" s="24"/>
    </row>
    <row r="200" spans="2:14" ht="15" customHeight="1">
      <c r="C200" s="4" t="s">
        <v>58</v>
      </c>
      <c r="D200" s="5"/>
      <c r="E200" s="5"/>
      <c r="F200" s="5"/>
      <c r="G200" s="5"/>
      <c r="H200" s="5"/>
      <c r="I200" s="5"/>
      <c r="J200" s="5"/>
      <c r="K200" s="6"/>
      <c r="L200" s="30"/>
      <c r="M200" s="7" t="e">
        <f t="shared" si="16"/>
        <v>#DIV/0!</v>
      </c>
      <c r="N200" s="24"/>
    </row>
    <row r="201" spans="2:14" ht="15" customHeight="1">
      <c r="C201" s="4" t="s">
        <v>59</v>
      </c>
      <c r="D201" s="5"/>
      <c r="E201" s="5"/>
      <c r="F201" s="5"/>
      <c r="G201" s="5"/>
      <c r="H201" s="5"/>
      <c r="I201" s="5"/>
      <c r="J201" s="5"/>
      <c r="K201" s="6"/>
      <c r="L201" s="30"/>
      <c r="M201" s="7" t="e">
        <f t="shared" si="16"/>
        <v>#DIV/0!</v>
      </c>
      <c r="N201" s="24"/>
    </row>
    <row r="202" spans="2:14" ht="15" customHeight="1">
      <c r="C202" s="4" t="s">
        <v>60</v>
      </c>
      <c r="D202" s="5"/>
      <c r="E202" s="5"/>
      <c r="F202" s="5"/>
      <c r="G202" s="5"/>
      <c r="H202" s="5"/>
      <c r="I202" s="5"/>
      <c r="J202" s="5"/>
      <c r="K202" s="6"/>
      <c r="L202" s="30"/>
      <c r="M202" s="7" t="e">
        <f t="shared" si="16"/>
        <v>#DIV/0!</v>
      </c>
      <c r="N202" s="24"/>
    </row>
    <row r="203" spans="2:14" ht="15" customHeight="1">
      <c r="C203" s="4" t="s">
        <v>61</v>
      </c>
      <c r="D203" s="5"/>
      <c r="E203" s="5"/>
      <c r="F203" s="5"/>
      <c r="G203" s="5"/>
      <c r="H203" s="5"/>
      <c r="I203" s="5"/>
      <c r="J203" s="5"/>
      <c r="K203" s="6"/>
      <c r="L203" s="30"/>
      <c r="M203" s="7" t="e">
        <f t="shared" si="16"/>
        <v>#DIV/0!</v>
      </c>
      <c r="N203" s="24"/>
    </row>
    <row r="204" spans="2:14" ht="15" customHeight="1">
      <c r="C204" s="41" t="s">
        <v>62</v>
      </c>
      <c r="D204" s="34"/>
      <c r="E204" s="34"/>
      <c r="F204" s="34"/>
      <c r="G204" s="34"/>
      <c r="H204" s="34"/>
      <c r="I204" s="34"/>
      <c r="J204" s="34"/>
      <c r="K204" s="42"/>
      <c r="L204" s="35"/>
      <c r="M204" s="7" t="e">
        <f t="shared" si="16"/>
        <v>#DIV/0!</v>
      </c>
      <c r="N204" s="24"/>
    </row>
    <row r="205" spans="2:14" ht="30" customHeight="1">
      <c r="C205" s="82" t="s">
        <v>63</v>
      </c>
      <c r="D205" s="83"/>
      <c r="E205" s="83"/>
      <c r="F205" s="83"/>
      <c r="G205" s="83"/>
      <c r="H205" s="83"/>
      <c r="I205" s="83"/>
      <c r="J205" s="83"/>
      <c r="K205" s="84"/>
      <c r="L205" s="35"/>
      <c r="M205" s="7" t="e">
        <f t="shared" si="16"/>
        <v>#DIV/0!</v>
      </c>
      <c r="N205" s="24"/>
    </row>
    <row r="206" spans="2:14" ht="15" customHeight="1">
      <c r="C206" s="41" t="s">
        <v>66</v>
      </c>
      <c r="D206" s="34"/>
      <c r="E206" s="34"/>
      <c r="F206" s="34"/>
      <c r="G206" s="34"/>
      <c r="H206" s="34"/>
      <c r="I206" s="34"/>
      <c r="J206" s="34"/>
      <c r="K206" s="42"/>
      <c r="L206" s="35"/>
      <c r="M206" s="7" t="e">
        <f t="shared" si="16"/>
        <v>#DIV/0!</v>
      </c>
      <c r="N206" s="24"/>
    </row>
    <row r="207" spans="2:14" ht="15" customHeight="1" thickBot="1">
      <c r="C207" s="52" t="s">
        <v>65</v>
      </c>
      <c r="D207" s="10"/>
      <c r="E207" s="10"/>
      <c r="F207" s="10"/>
      <c r="G207" s="10"/>
      <c r="H207" s="10"/>
      <c r="I207" s="10"/>
      <c r="J207" s="10"/>
      <c r="K207" s="11"/>
      <c r="L207" s="31"/>
      <c r="M207" s="12" t="e">
        <f t="shared" si="16"/>
        <v>#DIV/0!</v>
      </c>
      <c r="N207" s="24"/>
    </row>
    <row r="208" spans="2:14" ht="15" customHeight="1" thickTop="1">
      <c r="C208" s="13" t="s">
        <v>8</v>
      </c>
      <c r="D208" s="14"/>
      <c r="E208" s="14"/>
      <c r="F208" s="14"/>
      <c r="G208" s="14"/>
      <c r="H208" s="14"/>
      <c r="I208" s="14"/>
      <c r="J208" s="14"/>
      <c r="K208" s="15"/>
      <c r="L208" s="16">
        <f>SUM(L197:L207)</f>
        <v>0</v>
      </c>
      <c r="M208" s="17" t="e">
        <f>SUM(M197:M207)</f>
        <v>#DIV/0!</v>
      </c>
      <c r="N208" s="25" t="str">
        <f>IF($E$4="","←（アンケート回収数を入力してください）",IF($E$4&gt;$L208,"←（アンケート回収数より少なくなっています！確認してください）","←OK"))</f>
        <v>←（アンケート回収数を入力してください）</v>
      </c>
    </row>
    <row r="209" spans="2:14" ht="15" customHeight="1">
      <c r="C209" s="18" t="s">
        <v>9</v>
      </c>
      <c r="D209" s="80" t="s">
        <v>153</v>
      </c>
      <c r="E209" s="81"/>
      <c r="F209" s="81"/>
      <c r="G209" s="81"/>
      <c r="H209" s="81"/>
      <c r="I209" s="81"/>
      <c r="J209" s="81"/>
      <c r="K209" s="81"/>
      <c r="L209" s="81"/>
      <c r="M209" s="81"/>
      <c r="N209" s="23" t="s">
        <v>11</v>
      </c>
    </row>
    <row r="210" spans="2:14" ht="15" customHeight="1">
      <c r="N210" s="1"/>
    </row>
    <row r="211" spans="2:14" ht="15" customHeight="1">
      <c r="B211" s="56" t="s">
        <v>67</v>
      </c>
      <c r="C211" s="57"/>
      <c r="D211" s="57"/>
      <c r="E211" s="57"/>
      <c r="F211" s="57"/>
      <c r="G211" s="57"/>
      <c r="H211" s="57"/>
      <c r="I211" s="57"/>
      <c r="J211" s="57"/>
      <c r="K211" s="57"/>
      <c r="L211" s="57"/>
      <c r="M211" s="57"/>
      <c r="N211" s="1"/>
    </row>
    <row r="212" spans="2:14" s="20" customFormat="1" ht="15" customHeight="1">
      <c r="B212" s="58"/>
    </row>
    <row r="213" spans="2:14" ht="30" customHeight="1">
      <c r="B213" s="86" t="s">
        <v>68</v>
      </c>
      <c r="C213" s="86"/>
      <c r="D213" s="86"/>
      <c r="E213" s="86"/>
      <c r="F213" s="86"/>
      <c r="G213" s="86"/>
      <c r="H213" s="86"/>
      <c r="I213" s="86"/>
      <c r="J213" s="86"/>
      <c r="K213" s="86"/>
      <c r="L213" s="86"/>
      <c r="M213" s="86"/>
      <c r="N213" s="1"/>
    </row>
    <row r="214" spans="2:14" ht="15" customHeight="1">
      <c r="C214" s="4" t="s">
        <v>69</v>
      </c>
      <c r="D214" s="5"/>
      <c r="E214" s="5"/>
      <c r="F214" s="5"/>
      <c r="G214" s="5"/>
      <c r="H214" s="5"/>
      <c r="I214" s="5"/>
      <c r="J214" s="5"/>
      <c r="K214" s="6"/>
      <c r="L214" s="30"/>
      <c r="M214" s="7" t="e">
        <f t="shared" ref="M214:M227" si="17">L214/$E$4</f>
        <v>#DIV/0!</v>
      </c>
      <c r="N214" s="24"/>
    </row>
    <row r="215" spans="2:14" ht="15" customHeight="1">
      <c r="C215" s="4" t="s">
        <v>70</v>
      </c>
      <c r="D215" s="5"/>
      <c r="E215" s="5"/>
      <c r="F215" s="5"/>
      <c r="G215" s="5"/>
      <c r="H215" s="5"/>
      <c r="I215" s="5"/>
      <c r="J215" s="5"/>
      <c r="K215" s="6"/>
      <c r="L215" s="30"/>
      <c r="M215" s="7" t="e">
        <f t="shared" si="17"/>
        <v>#DIV/0!</v>
      </c>
      <c r="N215" s="24"/>
    </row>
    <row r="216" spans="2:14" ht="15" customHeight="1">
      <c r="C216" s="4" t="s">
        <v>71</v>
      </c>
      <c r="D216" s="5"/>
      <c r="E216" s="5"/>
      <c r="F216" s="5"/>
      <c r="G216" s="5"/>
      <c r="H216" s="5"/>
      <c r="I216" s="5"/>
      <c r="J216" s="5"/>
      <c r="K216" s="6"/>
      <c r="L216" s="30"/>
      <c r="M216" s="7" t="e">
        <f t="shared" si="17"/>
        <v>#DIV/0!</v>
      </c>
      <c r="N216" s="24"/>
    </row>
    <row r="217" spans="2:14" ht="15" customHeight="1">
      <c r="C217" s="4" t="s">
        <v>72</v>
      </c>
      <c r="D217" s="5"/>
      <c r="E217" s="5"/>
      <c r="F217" s="5"/>
      <c r="G217" s="5"/>
      <c r="H217" s="5"/>
      <c r="I217" s="5"/>
      <c r="J217" s="5"/>
      <c r="K217" s="6"/>
      <c r="L217" s="30"/>
      <c r="M217" s="7" t="e">
        <f t="shared" si="17"/>
        <v>#DIV/0!</v>
      </c>
      <c r="N217" s="24"/>
    </row>
    <row r="218" spans="2:14" ht="15" customHeight="1">
      <c r="C218" s="4" t="s">
        <v>73</v>
      </c>
      <c r="D218" s="5"/>
      <c r="E218" s="5"/>
      <c r="F218" s="5"/>
      <c r="G218" s="5"/>
      <c r="H218" s="5"/>
      <c r="I218" s="5"/>
      <c r="J218" s="5"/>
      <c r="K218" s="6"/>
      <c r="L218" s="30"/>
      <c r="M218" s="7" t="e">
        <f t="shared" si="17"/>
        <v>#DIV/0!</v>
      </c>
      <c r="N218" s="24"/>
    </row>
    <row r="219" spans="2:14" ht="15" customHeight="1">
      <c r="C219" s="4" t="s">
        <v>74</v>
      </c>
      <c r="D219" s="5"/>
      <c r="E219" s="5"/>
      <c r="F219" s="5"/>
      <c r="G219" s="5"/>
      <c r="H219" s="5"/>
      <c r="I219" s="5"/>
      <c r="J219" s="5"/>
      <c r="K219" s="6"/>
      <c r="L219" s="30"/>
      <c r="M219" s="7" t="e">
        <f t="shared" si="17"/>
        <v>#DIV/0!</v>
      </c>
      <c r="N219" s="24"/>
    </row>
    <row r="220" spans="2:14" ht="15" customHeight="1">
      <c r="C220" s="4" t="s">
        <v>75</v>
      </c>
      <c r="D220" s="5"/>
      <c r="E220" s="5"/>
      <c r="F220" s="5"/>
      <c r="G220" s="5"/>
      <c r="H220" s="5"/>
      <c r="I220" s="5"/>
      <c r="J220" s="5"/>
      <c r="K220" s="6"/>
      <c r="L220" s="30"/>
      <c r="M220" s="7" t="e">
        <f t="shared" si="17"/>
        <v>#DIV/0!</v>
      </c>
      <c r="N220" s="24"/>
    </row>
    <row r="221" spans="2:14" ht="15" customHeight="1">
      <c r="C221" s="41" t="s">
        <v>76</v>
      </c>
      <c r="D221" s="34"/>
      <c r="E221" s="34"/>
      <c r="F221" s="34"/>
      <c r="G221" s="34"/>
      <c r="H221" s="34"/>
      <c r="I221" s="34"/>
      <c r="J221" s="34"/>
      <c r="K221" s="42"/>
      <c r="L221" s="35"/>
      <c r="M221" s="7" t="e">
        <f t="shared" si="17"/>
        <v>#DIV/0!</v>
      </c>
      <c r="N221" s="24"/>
    </row>
    <row r="222" spans="2:14" ht="15" customHeight="1">
      <c r="C222" s="41" t="s">
        <v>77</v>
      </c>
      <c r="D222" s="34"/>
      <c r="E222" s="34"/>
      <c r="F222" s="34"/>
      <c r="G222" s="34"/>
      <c r="H222" s="34"/>
      <c r="I222" s="34"/>
      <c r="J222" s="34"/>
      <c r="K222" s="42"/>
      <c r="L222" s="35"/>
      <c r="M222" s="7" t="e">
        <f t="shared" si="17"/>
        <v>#DIV/0!</v>
      </c>
      <c r="N222" s="24"/>
    </row>
    <row r="223" spans="2:14" ht="15" customHeight="1">
      <c r="C223" s="41" t="s">
        <v>78</v>
      </c>
      <c r="D223" s="34"/>
      <c r="E223" s="34"/>
      <c r="F223" s="34"/>
      <c r="G223" s="34"/>
      <c r="H223" s="34"/>
      <c r="I223" s="34"/>
      <c r="J223" s="34"/>
      <c r="K223" s="42"/>
      <c r="L223" s="35"/>
      <c r="M223" s="7" t="e">
        <f t="shared" si="17"/>
        <v>#DIV/0!</v>
      </c>
      <c r="N223" s="24"/>
    </row>
    <row r="224" spans="2:14" ht="45" customHeight="1">
      <c r="C224" s="82" t="s">
        <v>83</v>
      </c>
      <c r="D224" s="83"/>
      <c r="E224" s="83"/>
      <c r="F224" s="83"/>
      <c r="G224" s="83"/>
      <c r="H224" s="83"/>
      <c r="I224" s="83"/>
      <c r="J224" s="83"/>
      <c r="K224" s="84"/>
      <c r="L224" s="35"/>
      <c r="M224" s="7" t="e">
        <f t="shared" si="17"/>
        <v>#DIV/0!</v>
      </c>
      <c r="N224" s="24"/>
    </row>
    <row r="225" spans="2:14" ht="15" customHeight="1">
      <c r="C225" s="41" t="s">
        <v>79</v>
      </c>
      <c r="D225" s="34"/>
      <c r="E225" s="34"/>
      <c r="F225" s="34"/>
      <c r="G225" s="34"/>
      <c r="H225" s="34"/>
      <c r="I225" s="34"/>
      <c r="J225" s="34"/>
      <c r="K225" s="42"/>
      <c r="L225" s="35"/>
      <c r="M225" s="7" t="e">
        <f t="shared" si="17"/>
        <v>#DIV/0!</v>
      </c>
      <c r="N225" s="24"/>
    </row>
    <row r="226" spans="2:14" ht="15" customHeight="1">
      <c r="C226" s="60" t="s">
        <v>80</v>
      </c>
      <c r="D226" s="34"/>
      <c r="E226" s="34"/>
      <c r="F226" s="34"/>
      <c r="G226" s="34"/>
      <c r="H226" s="34"/>
      <c r="I226" s="34"/>
      <c r="J226" s="34"/>
      <c r="K226" s="42"/>
      <c r="L226" s="35"/>
      <c r="M226" s="7" t="e">
        <f t="shared" si="17"/>
        <v>#DIV/0!</v>
      </c>
      <c r="N226" s="24"/>
    </row>
    <row r="227" spans="2:14" ht="15" customHeight="1" thickBot="1">
      <c r="C227" s="59" t="s">
        <v>81</v>
      </c>
      <c r="D227" s="10"/>
      <c r="E227" s="10"/>
      <c r="F227" s="10"/>
      <c r="G227" s="10"/>
      <c r="H227" s="10"/>
      <c r="I227" s="10"/>
      <c r="J227" s="10"/>
      <c r="K227" s="11"/>
      <c r="L227" s="31"/>
      <c r="M227" s="12" t="e">
        <f t="shared" si="17"/>
        <v>#DIV/0!</v>
      </c>
      <c r="N227" s="24"/>
    </row>
    <row r="228" spans="2:14" ht="15" customHeight="1" thickTop="1">
      <c r="C228" s="13" t="s">
        <v>8</v>
      </c>
      <c r="D228" s="14"/>
      <c r="E228" s="14"/>
      <c r="F228" s="14"/>
      <c r="G228" s="14"/>
      <c r="H228" s="14"/>
      <c r="I228" s="14"/>
      <c r="J228" s="14"/>
      <c r="K228" s="15"/>
      <c r="L228" s="16">
        <f>SUM(L214:L227)</f>
        <v>0</v>
      </c>
      <c r="M228" s="17" t="e">
        <f>SUM(M214:M227)</f>
        <v>#DIV/0!</v>
      </c>
      <c r="N228" s="25" t="str">
        <f>IF($E$4="","←（アンケート回収数を入力してください）",IF($E$4&gt;$L228,"←（アンケート回収数より少なくなっています！確認してください）","←OK"))</f>
        <v>←（アンケート回収数を入力してください）</v>
      </c>
    </row>
    <row r="229" spans="2:14" ht="15" customHeight="1">
      <c r="C229" s="18" t="s">
        <v>9</v>
      </c>
      <c r="D229" s="80" t="s">
        <v>153</v>
      </c>
      <c r="E229" s="80"/>
      <c r="F229" s="80"/>
      <c r="G229" s="80"/>
      <c r="H229" s="80"/>
      <c r="I229" s="80"/>
      <c r="J229" s="80"/>
      <c r="K229" s="80"/>
      <c r="L229" s="80"/>
      <c r="M229" s="80"/>
      <c r="N229" s="23" t="s">
        <v>11</v>
      </c>
    </row>
    <row r="230" spans="2:14" ht="15" customHeight="1">
      <c r="N230" s="1"/>
    </row>
    <row r="231" spans="2:14" ht="45" customHeight="1">
      <c r="B231" s="86" t="s">
        <v>82</v>
      </c>
      <c r="C231" s="86"/>
      <c r="D231" s="86"/>
      <c r="E231" s="86"/>
      <c r="F231" s="86"/>
      <c r="G231" s="86"/>
      <c r="H231" s="86"/>
      <c r="I231" s="86"/>
      <c r="J231" s="86"/>
      <c r="K231" s="86"/>
      <c r="L231" s="86"/>
      <c r="M231" s="86"/>
      <c r="N231" s="1"/>
    </row>
    <row r="232" spans="2:14" ht="15" customHeight="1">
      <c r="C232" s="4" t="s">
        <v>69</v>
      </c>
      <c r="D232" s="5"/>
      <c r="E232" s="5"/>
      <c r="F232" s="5"/>
      <c r="G232" s="5"/>
      <c r="H232" s="5"/>
      <c r="I232" s="5"/>
      <c r="J232" s="5"/>
      <c r="K232" s="6"/>
      <c r="L232" s="30"/>
      <c r="M232" s="7" t="e">
        <f t="shared" ref="M232:M245" si="18">L232/$E$4</f>
        <v>#DIV/0!</v>
      </c>
      <c r="N232" s="24"/>
    </row>
    <row r="233" spans="2:14" ht="15" customHeight="1">
      <c r="C233" s="4" t="s">
        <v>70</v>
      </c>
      <c r="D233" s="5"/>
      <c r="E233" s="5"/>
      <c r="F233" s="5"/>
      <c r="G233" s="5"/>
      <c r="H233" s="5"/>
      <c r="I233" s="5"/>
      <c r="J233" s="5"/>
      <c r="K233" s="6"/>
      <c r="L233" s="30"/>
      <c r="M233" s="7" t="e">
        <f t="shared" si="18"/>
        <v>#DIV/0!</v>
      </c>
      <c r="N233" s="24"/>
    </row>
    <row r="234" spans="2:14" ht="15" customHeight="1">
      <c r="C234" s="4" t="s">
        <v>71</v>
      </c>
      <c r="D234" s="5"/>
      <c r="E234" s="5"/>
      <c r="F234" s="5"/>
      <c r="G234" s="5"/>
      <c r="H234" s="5"/>
      <c r="I234" s="5"/>
      <c r="J234" s="5"/>
      <c r="K234" s="6"/>
      <c r="L234" s="30"/>
      <c r="M234" s="7" t="e">
        <f t="shared" si="18"/>
        <v>#DIV/0!</v>
      </c>
      <c r="N234" s="24"/>
    </row>
    <row r="235" spans="2:14" ht="15" customHeight="1">
      <c r="C235" s="4" t="s">
        <v>72</v>
      </c>
      <c r="D235" s="5"/>
      <c r="E235" s="5"/>
      <c r="F235" s="5"/>
      <c r="G235" s="5"/>
      <c r="H235" s="5"/>
      <c r="I235" s="5"/>
      <c r="J235" s="5"/>
      <c r="K235" s="6"/>
      <c r="L235" s="30"/>
      <c r="M235" s="7" t="e">
        <f t="shared" si="18"/>
        <v>#DIV/0!</v>
      </c>
      <c r="N235" s="24"/>
    </row>
    <row r="236" spans="2:14" ht="15" customHeight="1">
      <c r="C236" s="4" t="s">
        <v>73</v>
      </c>
      <c r="D236" s="5"/>
      <c r="E236" s="5"/>
      <c r="F236" s="5"/>
      <c r="G236" s="5"/>
      <c r="H236" s="5"/>
      <c r="I236" s="5"/>
      <c r="J236" s="5"/>
      <c r="K236" s="6"/>
      <c r="L236" s="30"/>
      <c r="M236" s="7" t="e">
        <f t="shared" si="18"/>
        <v>#DIV/0!</v>
      </c>
      <c r="N236" s="24"/>
    </row>
    <row r="237" spans="2:14" ht="15" customHeight="1">
      <c r="C237" s="4" t="s">
        <v>74</v>
      </c>
      <c r="D237" s="5"/>
      <c r="E237" s="5"/>
      <c r="F237" s="5"/>
      <c r="G237" s="5"/>
      <c r="H237" s="5"/>
      <c r="I237" s="5"/>
      <c r="J237" s="5"/>
      <c r="K237" s="6"/>
      <c r="L237" s="30"/>
      <c r="M237" s="7" t="e">
        <f t="shared" si="18"/>
        <v>#DIV/0!</v>
      </c>
      <c r="N237" s="24"/>
    </row>
    <row r="238" spans="2:14" ht="15" customHeight="1">
      <c r="C238" s="4" t="s">
        <v>75</v>
      </c>
      <c r="D238" s="5"/>
      <c r="E238" s="5"/>
      <c r="F238" s="5"/>
      <c r="G238" s="5"/>
      <c r="H238" s="5"/>
      <c r="I238" s="5"/>
      <c r="J238" s="5"/>
      <c r="K238" s="6"/>
      <c r="L238" s="30"/>
      <c r="M238" s="7" t="e">
        <f t="shared" si="18"/>
        <v>#DIV/0!</v>
      </c>
      <c r="N238" s="24"/>
    </row>
    <row r="239" spans="2:14" ht="15" customHeight="1">
      <c r="C239" s="41" t="s">
        <v>76</v>
      </c>
      <c r="D239" s="34"/>
      <c r="E239" s="34"/>
      <c r="F239" s="34"/>
      <c r="G239" s="34"/>
      <c r="H239" s="34"/>
      <c r="I239" s="34"/>
      <c r="J239" s="34"/>
      <c r="K239" s="42"/>
      <c r="L239" s="35"/>
      <c r="M239" s="7" t="e">
        <f t="shared" si="18"/>
        <v>#DIV/0!</v>
      </c>
      <c r="N239" s="24"/>
    </row>
    <row r="240" spans="2:14" ht="15" customHeight="1">
      <c r="C240" s="41" t="s">
        <v>77</v>
      </c>
      <c r="D240" s="34"/>
      <c r="E240" s="34"/>
      <c r="F240" s="34"/>
      <c r="G240" s="34"/>
      <c r="H240" s="34"/>
      <c r="I240" s="34"/>
      <c r="J240" s="34"/>
      <c r="K240" s="42"/>
      <c r="L240" s="35"/>
      <c r="M240" s="7" t="e">
        <f t="shared" si="18"/>
        <v>#DIV/0!</v>
      </c>
      <c r="N240" s="24"/>
    </row>
    <row r="241" spans="2:14" ht="15" customHeight="1">
      <c r="C241" s="41" t="s">
        <v>78</v>
      </c>
      <c r="D241" s="34"/>
      <c r="E241" s="34"/>
      <c r="F241" s="34"/>
      <c r="G241" s="34"/>
      <c r="H241" s="34"/>
      <c r="I241" s="34"/>
      <c r="J241" s="34"/>
      <c r="K241" s="42"/>
      <c r="L241" s="35"/>
      <c r="M241" s="7" t="e">
        <f t="shared" si="18"/>
        <v>#DIV/0!</v>
      </c>
      <c r="N241" s="24"/>
    </row>
    <row r="242" spans="2:14" ht="45" customHeight="1">
      <c r="C242" s="82" t="s">
        <v>83</v>
      </c>
      <c r="D242" s="83"/>
      <c r="E242" s="83"/>
      <c r="F242" s="83"/>
      <c r="G242" s="83"/>
      <c r="H242" s="83"/>
      <c r="I242" s="83"/>
      <c r="J242" s="83"/>
      <c r="K242" s="84"/>
      <c r="L242" s="35"/>
      <c r="M242" s="7" t="e">
        <f t="shared" si="18"/>
        <v>#DIV/0!</v>
      </c>
      <c r="N242" s="24"/>
    </row>
    <row r="243" spans="2:14" ht="15" customHeight="1">
      <c r="C243" s="41" t="s">
        <v>79</v>
      </c>
      <c r="D243" s="34"/>
      <c r="E243" s="34"/>
      <c r="F243" s="34"/>
      <c r="G243" s="34"/>
      <c r="H243" s="34"/>
      <c r="I243" s="34"/>
      <c r="J243" s="34"/>
      <c r="K243" s="42"/>
      <c r="L243" s="35"/>
      <c r="M243" s="7" t="e">
        <f t="shared" si="18"/>
        <v>#DIV/0!</v>
      </c>
      <c r="N243" s="24"/>
    </row>
    <row r="244" spans="2:14" ht="15" customHeight="1">
      <c r="C244" s="60" t="s">
        <v>80</v>
      </c>
      <c r="D244" s="34"/>
      <c r="E244" s="34"/>
      <c r="F244" s="34"/>
      <c r="G244" s="34"/>
      <c r="H244" s="34"/>
      <c r="I244" s="34"/>
      <c r="J244" s="34"/>
      <c r="K244" s="42"/>
      <c r="L244" s="35"/>
      <c r="M244" s="7" t="e">
        <f t="shared" si="18"/>
        <v>#DIV/0!</v>
      </c>
      <c r="N244" s="24"/>
    </row>
    <row r="245" spans="2:14" ht="15" customHeight="1" thickBot="1">
      <c r="C245" s="59" t="s">
        <v>152</v>
      </c>
      <c r="D245" s="10"/>
      <c r="E245" s="10"/>
      <c r="F245" s="10"/>
      <c r="G245" s="10"/>
      <c r="H245" s="10"/>
      <c r="I245" s="10"/>
      <c r="J245" s="10"/>
      <c r="K245" s="11"/>
      <c r="L245" s="31"/>
      <c r="M245" s="12" t="e">
        <f t="shared" si="18"/>
        <v>#DIV/0!</v>
      </c>
      <c r="N245" s="24"/>
    </row>
    <row r="246" spans="2:14" ht="15" customHeight="1" thickTop="1">
      <c r="C246" s="13" t="s">
        <v>8</v>
      </c>
      <c r="D246" s="14"/>
      <c r="E246" s="14"/>
      <c r="F246" s="14"/>
      <c r="G246" s="14"/>
      <c r="H246" s="14"/>
      <c r="I246" s="14"/>
      <c r="J246" s="14"/>
      <c r="K246" s="15"/>
      <c r="L246" s="16">
        <f>SUM(L232:L245)</f>
        <v>0</v>
      </c>
      <c r="M246" s="17" t="e">
        <f>SUM(M232:M245)</f>
        <v>#DIV/0!</v>
      </c>
      <c r="N246" s="25" t="str">
        <f>IF($E$4="","←（アンケート回収数を入力してください）",IF($E$4&gt;$L246,"←（アンケート回収数より少なくなっています！確認してください）","←OK"))</f>
        <v>←（アンケート回収数を入力してください）</v>
      </c>
    </row>
    <row r="247" spans="2:14" ht="15" customHeight="1">
      <c r="C247" s="18" t="s">
        <v>9</v>
      </c>
      <c r="D247" s="80" t="s">
        <v>153</v>
      </c>
      <c r="E247" s="80"/>
      <c r="F247" s="80"/>
      <c r="G247" s="80"/>
      <c r="H247" s="80"/>
      <c r="I247" s="80"/>
      <c r="J247" s="80"/>
      <c r="K247" s="80"/>
      <c r="L247" s="80"/>
      <c r="M247" s="80"/>
      <c r="N247" s="23" t="s">
        <v>11</v>
      </c>
    </row>
    <row r="248" spans="2:14" ht="15" customHeight="1">
      <c r="N248" s="1"/>
    </row>
    <row r="249" spans="2:14" ht="30" customHeight="1">
      <c r="B249" s="86" t="s">
        <v>84</v>
      </c>
      <c r="C249" s="86"/>
      <c r="D249" s="86"/>
      <c r="E249" s="86"/>
      <c r="F249" s="86"/>
      <c r="G249" s="86"/>
      <c r="H249" s="86"/>
      <c r="I249" s="86"/>
      <c r="J249" s="86"/>
      <c r="K249" s="86"/>
      <c r="L249" s="86"/>
      <c r="M249" s="86"/>
      <c r="N249" s="1"/>
    </row>
    <row r="250" spans="2:14" ht="15" customHeight="1">
      <c r="C250" s="4" t="s">
        <v>85</v>
      </c>
      <c r="D250" s="5"/>
      <c r="E250" s="5"/>
      <c r="F250" s="5"/>
      <c r="G250" s="5"/>
      <c r="H250" s="5"/>
      <c r="I250" s="5"/>
      <c r="J250" s="5"/>
      <c r="K250" s="6"/>
      <c r="L250" s="30"/>
      <c r="M250" s="7" t="e">
        <f t="shared" ref="M250:M260" si="19">L250/$E$4</f>
        <v>#DIV/0!</v>
      </c>
      <c r="N250" s="24"/>
    </row>
    <row r="251" spans="2:14" ht="30" customHeight="1">
      <c r="C251" s="82" t="s">
        <v>86</v>
      </c>
      <c r="D251" s="83"/>
      <c r="E251" s="83"/>
      <c r="F251" s="83"/>
      <c r="G251" s="83"/>
      <c r="H251" s="83"/>
      <c r="I251" s="83"/>
      <c r="J251" s="83"/>
      <c r="K251" s="84"/>
      <c r="L251" s="30"/>
      <c r="M251" s="7" t="e">
        <f t="shared" si="19"/>
        <v>#DIV/0!</v>
      </c>
      <c r="N251" s="24"/>
    </row>
    <row r="252" spans="2:14" ht="15" customHeight="1">
      <c r="C252" s="4" t="s">
        <v>87</v>
      </c>
      <c r="D252" s="5"/>
      <c r="E252" s="5"/>
      <c r="F252" s="5"/>
      <c r="G252" s="5"/>
      <c r="H252" s="5"/>
      <c r="I252" s="5"/>
      <c r="J252" s="5"/>
      <c r="K252" s="6"/>
      <c r="L252" s="30"/>
      <c r="M252" s="7" t="e">
        <f t="shared" si="19"/>
        <v>#DIV/0!</v>
      </c>
      <c r="N252" s="24"/>
    </row>
    <row r="253" spans="2:14" ht="15" customHeight="1">
      <c r="C253" s="4" t="s">
        <v>88</v>
      </c>
      <c r="D253" s="5"/>
      <c r="E253" s="5"/>
      <c r="F253" s="5"/>
      <c r="G253" s="5"/>
      <c r="H253" s="5"/>
      <c r="I253" s="5"/>
      <c r="J253" s="5"/>
      <c r="K253" s="6"/>
      <c r="L253" s="30"/>
      <c r="M253" s="7" t="e">
        <f t="shared" si="19"/>
        <v>#DIV/0!</v>
      </c>
      <c r="N253" s="24"/>
    </row>
    <row r="254" spans="2:14" ht="15" customHeight="1">
      <c r="C254" s="4" t="s">
        <v>89</v>
      </c>
      <c r="D254" s="5"/>
      <c r="E254" s="5"/>
      <c r="F254" s="5"/>
      <c r="G254" s="5"/>
      <c r="H254" s="5"/>
      <c r="I254" s="5"/>
      <c r="J254" s="5"/>
      <c r="K254" s="6"/>
      <c r="L254" s="30"/>
      <c r="M254" s="7" t="e">
        <f t="shared" si="19"/>
        <v>#DIV/0!</v>
      </c>
      <c r="N254" s="24"/>
    </row>
    <row r="255" spans="2:14" ht="15" customHeight="1">
      <c r="C255" s="4" t="s">
        <v>90</v>
      </c>
      <c r="D255" s="5"/>
      <c r="E255" s="5"/>
      <c r="F255" s="5"/>
      <c r="G255" s="5"/>
      <c r="H255" s="5"/>
      <c r="I255" s="5"/>
      <c r="J255" s="5"/>
      <c r="K255" s="6"/>
      <c r="L255" s="30"/>
      <c r="M255" s="7" t="e">
        <f t="shared" si="19"/>
        <v>#DIV/0!</v>
      </c>
      <c r="N255" s="24"/>
    </row>
    <row r="256" spans="2:14" ht="15" customHeight="1">
      <c r="C256" s="4" t="s">
        <v>91</v>
      </c>
      <c r="D256" s="5"/>
      <c r="E256" s="5"/>
      <c r="F256" s="5"/>
      <c r="G256" s="5"/>
      <c r="H256" s="5"/>
      <c r="I256" s="5"/>
      <c r="J256" s="5"/>
      <c r="K256" s="6"/>
      <c r="L256" s="30"/>
      <c r="M256" s="7" t="e">
        <f t="shared" si="19"/>
        <v>#DIV/0!</v>
      </c>
      <c r="N256" s="24"/>
    </row>
    <row r="257" spans="2:14" ht="15" customHeight="1">
      <c r="C257" s="41" t="s">
        <v>92</v>
      </c>
      <c r="D257" s="34"/>
      <c r="E257" s="34"/>
      <c r="F257" s="34"/>
      <c r="G257" s="34"/>
      <c r="H257" s="34"/>
      <c r="I257" s="34"/>
      <c r="J257" s="34"/>
      <c r="K257" s="42"/>
      <c r="L257" s="35"/>
      <c r="M257" s="7" t="e">
        <f t="shared" si="19"/>
        <v>#DIV/0!</v>
      </c>
      <c r="N257" s="24"/>
    </row>
    <row r="258" spans="2:14" ht="15" customHeight="1">
      <c r="C258" s="41" t="s">
        <v>93</v>
      </c>
      <c r="D258" s="34"/>
      <c r="E258" s="34"/>
      <c r="F258" s="34"/>
      <c r="G258" s="34"/>
      <c r="H258" s="34"/>
      <c r="I258" s="34"/>
      <c r="J258" s="34"/>
      <c r="K258" s="42"/>
      <c r="L258" s="35"/>
      <c r="M258" s="7" t="e">
        <f t="shared" si="19"/>
        <v>#DIV/0!</v>
      </c>
      <c r="N258" s="24"/>
    </row>
    <row r="259" spans="2:14" ht="15" customHeight="1">
      <c r="C259" s="41" t="s">
        <v>94</v>
      </c>
      <c r="D259" s="34"/>
      <c r="E259" s="34"/>
      <c r="F259" s="34"/>
      <c r="G259" s="34"/>
      <c r="H259" s="34"/>
      <c r="I259" s="34"/>
      <c r="J259" s="34"/>
      <c r="K259" s="42"/>
      <c r="L259" s="35"/>
      <c r="M259" s="7" t="e">
        <f t="shared" si="19"/>
        <v>#DIV/0!</v>
      </c>
      <c r="N259" s="24"/>
    </row>
    <row r="260" spans="2:14" ht="15" customHeight="1" thickBot="1">
      <c r="C260" s="64" t="s">
        <v>64</v>
      </c>
      <c r="D260" s="65"/>
      <c r="E260" s="65"/>
      <c r="F260" s="65"/>
      <c r="G260" s="65"/>
      <c r="H260" s="65"/>
      <c r="I260" s="65"/>
      <c r="J260" s="65"/>
      <c r="K260" s="66"/>
      <c r="L260" s="31"/>
      <c r="M260" s="12" t="e">
        <f t="shared" si="19"/>
        <v>#DIV/0!</v>
      </c>
      <c r="N260" s="24"/>
    </row>
    <row r="261" spans="2:14" ht="15" customHeight="1" thickTop="1">
      <c r="C261" s="13" t="s">
        <v>8</v>
      </c>
      <c r="D261" s="14"/>
      <c r="E261" s="14"/>
      <c r="F261" s="14"/>
      <c r="G261" s="14"/>
      <c r="H261" s="14"/>
      <c r="I261" s="14"/>
      <c r="J261" s="14"/>
      <c r="K261" s="15"/>
      <c r="L261" s="16">
        <f>SUM(L250:L260)</f>
        <v>0</v>
      </c>
      <c r="M261" s="17" t="e">
        <f>SUM(M250:M260)</f>
        <v>#DIV/0!</v>
      </c>
      <c r="N261" s="25" t="str">
        <f>IF($E$4="","←（アンケート回収数を入力してください）",IF($E$4&gt;$L261,"←（アンケート回収数より少なくなっています！確認してください）","←OK"))</f>
        <v>←（アンケート回収数を入力してください）</v>
      </c>
    </row>
    <row r="262" spans="2:14" ht="15" customHeight="1">
      <c r="C262" s="18" t="s">
        <v>9</v>
      </c>
      <c r="D262" s="80" t="s">
        <v>154</v>
      </c>
      <c r="E262" s="80"/>
      <c r="F262" s="80"/>
      <c r="G262" s="80"/>
      <c r="H262" s="80"/>
      <c r="I262" s="80"/>
      <c r="J262" s="80"/>
      <c r="K262" s="80"/>
      <c r="L262" s="80"/>
      <c r="M262" s="80"/>
      <c r="N262" s="23" t="s">
        <v>11</v>
      </c>
    </row>
    <row r="263" spans="2:14" s="43" customFormat="1" ht="15" customHeight="1">
      <c r="C263" s="21"/>
      <c r="D263" s="74"/>
      <c r="E263" s="74"/>
      <c r="F263" s="74"/>
      <c r="G263" s="74"/>
      <c r="H263" s="74"/>
      <c r="I263" s="74"/>
      <c r="J263" s="74"/>
      <c r="K263" s="74"/>
      <c r="L263" s="74"/>
      <c r="M263" s="75"/>
      <c r="N263" s="61"/>
    </row>
    <row r="264" spans="2:14" s="43" customFormat="1" ht="30" customHeight="1">
      <c r="B264" s="85" t="s">
        <v>95</v>
      </c>
      <c r="C264" s="85"/>
      <c r="D264" s="85"/>
      <c r="E264" s="85"/>
      <c r="F264" s="85"/>
      <c r="G264" s="85"/>
      <c r="H264" s="85"/>
      <c r="I264" s="85"/>
      <c r="J264" s="85"/>
      <c r="K264" s="85"/>
      <c r="L264" s="85"/>
      <c r="M264" s="85"/>
      <c r="N264" s="61"/>
    </row>
    <row r="265" spans="2:14" ht="15" customHeight="1">
      <c r="C265" s="21"/>
    </row>
  </sheetData>
  <sheetProtection sheet="1" formatCells="0" insertRows="0" deleteRows="0"/>
  <mergeCells count="46">
    <mergeCell ref="D122:M122"/>
    <mergeCell ref="C69:K69"/>
    <mergeCell ref="C83:K83"/>
    <mergeCell ref="C96:K96"/>
    <mergeCell ref="B105:M105"/>
    <mergeCell ref="B116:M116"/>
    <mergeCell ref="J2:M2"/>
    <mergeCell ref="B51:M51"/>
    <mergeCell ref="C56:K56"/>
    <mergeCell ref="B10:M10"/>
    <mergeCell ref="C11:K11"/>
    <mergeCell ref="C16:K16"/>
    <mergeCell ref="C21:K21"/>
    <mergeCell ref="C26:K26"/>
    <mergeCell ref="C31:K31"/>
    <mergeCell ref="C44:K44"/>
    <mergeCell ref="B264:M264"/>
    <mergeCell ref="B135:M135"/>
    <mergeCell ref="B124:M124"/>
    <mergeCell ref="C205:K205"/>
    <mergeCell ref="B231:M231"/>
    <mergeCell ref="C242:K242"/>
    <mergeCell ref="B249:M249"/>
    <mergeCell ref="C251:K251"/>
    <mergeCell ref="C198:K198"/>
    <mergeCell ref="B213:M213"/>
    <mergeCell ref="C224:K224"/>
    <mergeCell ref="B175:M175"/>
    <mergeCell ref="B196:M196"/>
    <mergeCell ref="C197:K197"/>
    <mergeCell ref="B146:M146"/>
    <mergeCell ref="B160:M160"/>
    <mergeCell ref="D262:M262"/>
    <mergeCell ref="D247:M247"/>
    <mergeCell ref="D229:M229"/>
    <mergeCell ref="D209:M209"/>
    <mergeCell ref="D194:M194"/>
    <mergeCell ref="D187:M187"/>
    <mergeCell ref="D172:M172"/>
    <mergeCell ref="D157:M157"/>
    <mergeCell ref="D144:M144"/>
    <mergeCell ref="D133:M133"/>
    <mergeCell ref="C161:K161"/>
    <mergeCell ref="C162:K162"/>
    <mergeCell ref="C152:K152"/>
    <mergeCell ref="C136:K136"/>
  </mergeCells>
  <phoneticPr fontId="1"/>
  <conditionalFormatting sqref="M48">
    <cfRule type="cellIs" dxfId="48" priority="73" operator="notEqual">
      <formula>1</formula>
    </cfRule>
  </conditionalFormatting>
  <conditionalFormatting sqref="M63">
    <cfRule type="cellIs" dxfId="47" priority="72" operator="notEqual">
      <formula>1</formula>
    </cfRule>
  </conditionalFormatting>
  <conditionalFormatting sqref="M14:M15">
    <cfRule type="cellIs" dxfId="46" priority="64" operator="notEqual">
      <formula>1</formula>
    </cfRule>
  </conditionalFormatting>
  <conditionalFormatting sqref="M19">
    <cfRule type="cellIs" dxfId="45" priority="63" operator="notEqual">
      <formula>1</formula>
    </cfRule>
  </conditionalFormatting>
  <conditionalFormatting sqref="M24">
    <cfRule type="cellIs" dxfId="44" priority="62" operator="notEqual">
      <formula>1</formula>
    </cfRule>
  </conditionalFormatting>
  <conditionalFormatting sqref="M29">
    <cfRule type="cellIs" dxfId="43" priority="61" operator="notEqual">
      <formula>1</formula>
    </cfRule>
  </conditionalFormatting>
  <conditionalFormatting sqref="M34">
    <cfRule type="cellIs" dxfId="42" priority="60" operator="notEqual">
      <formula>1</formula>
    </cfRule>
  </conditionalFormatting>
  <conditionalFormatting sqref="M76">
    <cfRule type="cellIs" dxfId="41" priority="58" operator="notEqual">
      <formula>1</formula>
    </cfRule>
  </conditionalFormatting>
  <conditionalFormatting sqref="M90">
    <cfRule type="cellIs" dxfId="40" priority="57" operator="notEqual">
      <formula>1</formula>
    </cfRule>
  </conditionalFormatting>
  <conditionalFormatting sqref="M103">
    <cfRule type="cellIs" dxfId="39" priority="56" operator="notEqual">
      <formula>1</formula>
    </cfRule>
  </conditionalFormatting>
  <conditionalFormatting sqref="M109">
    <cfRule type="cellIs" dxfId="38" priority="55" operator="notEqual">
      <formula>1</formula>
    </cfRule>
  </conditionalFormatting>
  <conditionalFormatting sqref="M42">
    <cfRule type="cellIs" dxfId="37" priority="52" operator="notEqual">
      <formula>1</formula>
    </cfRule>
  </conditionalFormatting>
  <conditionalFormatting sqref="M114">
    <cfRule type="cellIs" dxfId="36" priority="51" operator="notEqual">
      <formula>1</formula>
    </cfRule>
  </conditionalFormatting>
  <conditionalFormatting sqref="M180">
    <cfRule type="cellIs" dxfId="35" priority="44" operator="notEqual">
      <formula>1</formula>
    </cfRule>
  </conditionalFormatting>
  <conditionalFormatting sqref="M20">
    <cfRule type="cellIs" dxfId="34" priority="38" operator="notEqual">
      <formula>1</formula>
    </cfRule>
  </conditionalFormatting>
  <conditionalFormatting sqref="M25">
    <cfRule type="cellIs" dxfId="33" priority="37" operator="notEqual">
      <formula>1</formula>
    </cfRule>
  </conditionalFormatting>
  <conditionalFormatting sqref="M30">
    <cfRule type="cellIs" dxfId="32" priority="36" operator="notEqual">
      <formula>1</formula>
    </cfRule>
  </conditionalFormatting>
  <conditionalFormatting sqref="M43">
    <cfRule type="cellIs" dxfId="31" priority="35" operator="notEqual">
      <formula>1</formula>
    </cfRule>
  </conditionalFormatting>
  <conditionalFormatting sqref="M64">
    <cfRule type="cellIs" dxfId="30" priority="34" operator="notEqual">
      <formula>1</formula>
    </cfRule>
  </conditionalFormatting>
  <conditionalFormatting sqref="M77">
    <cfRule type="cellIs" dxfId="29" priority="33" operator="notEqual">
      <formula>1</formula>
    </cfRule>
  </conditionalFormatting>
  <conditionalFormatting sqref="M91">
    <cfRule type="cellIs" dxfId="28" priority="32" operator="notEqual">
      <formula>1</formula>
    </cfRule>
  </conditionalFormatting>
  <conditionalFormatting sqref="M110">
    <cfRule type="cellIs" dxfId="27" priority="31" operator="notEqual">
      <formula>1</formula>
    </cfRule>
  </conditionalFormatting>
  <conditionalFormatting sqref="M188">
    <cfRule type="cellIs" dxfId="26" priority="30" operator="notEqual">
      <formula>1</formula>
    </cfRule>
  </conditionalFormatting>
  <conditionalFormatting sqref="M181">
    <cfRule type="cellIs" dxfId="25" priority="29" operator="notEqual">
      <formula>1</formula>
    </cfRule>
  </conditionalFormatting>
  <conditionalFormatting sqref="N14">
    <cfRule type="cellIs" dxfId="24" priority="28" operator="notEqual">
      <formula>"←OK"</formula>
    </cfRule>
  </conditionalFormatting>
  <conditionalFormatting sqref="N19">
    <cfRule type="cellIs" dxfId="23" priority="27" operator="notEqual">
      <formula>"←OK"</formula>
    </cfRule>
  </conditionalFormatting>
  <conditionalFormatting sqref="N24">
    <cfRule type="cellIs" dxfId="22" priority="26" operator="notEqual">
      <formula>"←OK"</formula>
    </cfRule>
  </conditionalFormatting>
  <conditionalFormatting sqref="N29">
    <cfRule type="cellIs" dxfId="21" priority="25" operator="notEqual">
      <formula>"←OK"</formula>
    </cfRule>
  </conditionalFormatting>
  <conditionalFormatting sqref="N34">
    <cfRule type="cellIs" dxfId="20" priority="24" operator="notEqual">
      <formula>"←OK"</formula>
    </cfRule>
  </conditionalFormatting>
  <conditionalFormatting sqref="N42">
    <cfRule type="cellIs" dxfId="19" priority="23" operator="notEqual">
      <formula>"←OK"</formula>
    </cfRule>
  </conditionalFormatting>
  <conditionalFormatting sqref="N48">
    <cfRule type="cellIs" dxfId="18" priority="22" operator="notEqual">
      <formula>"←OK"</formula>
    </cfRule>
  </conditionalFormatting>
  <conditionalFormatting sqref="N63">
    <cfRule type="cellIs" dxfId="17" priority="21" operator="notEqual">
      <formula>"←OK"</formula>
    </cfRule>
  </conditionalFormatting>
  <conditionalFormatting sqref="N76">
    <cfRule type="cellIs" dxfId="16" priority="20" operator="notEqual">
      <formula>"←OK"</formula>
    </cfRule>
  </conditionalFormatting>
  <conditionalFormatting sqref="N90">
    <cfRule type="cellIs" dxfId="15" priority="19" operator="notEqual">
      <formula>"←OK"</formula>
    </cfRule>
  </conditionalFormatting>
  <conditionalFormatting sqref="N103">
    <cfRule type="cellIs" dxfId="14" priority="18" operator="notEqual">
      <formula>"←OK"</formula>
    </cfRule>
  </conditionalFormatting>
  <conditionalFormatting sqref="N109">
    <cfRule type="cellIs" dxfId="13" priority="17" operator="notEqual">
      <formula>"←OK"</formula>
    </cfRule>
  </conditionalFormatting>
  <conditionalFormatting sqref="N114">
    <cfRule type="cellIs" dxfId="12" priority="16" operator="notEqual">
      <formula>"←OK"</formula>
    </cfRule>
  </conditionalFormatting>
  <conditionalFormatting sqref="N121">
    <cfRule type="cellIs" dxfId="11" priority="15" operator="notEqual">
      <formula>"←OK"</formula>
    </cfRule>
  </conditionalFormatting>
  <conditionalFormatting sqref="N156">
    <cfRule type="cellIs" dxfId="10" priority="12" operator="notEqual">
      <formula>"←OK"</formula>
    </cfRule>
  </conditionalFormatting>
  <conditionalFormatting sqref="N143">
    <cfRule type="cellIs" dxfId="9" priority="11" operator="notEqual">
      <formula>"←OK"</formula>
    </cfRule>
  </conditionalFormatting>
  <conditionalFormatting sqref="N132">
    <cfRule type="cellIs" dxfId="8" priority="10" operator="notEqual">
      <formula>"←OK"</formula>
    </cfRule>
  </conditionalFormatting>
  <conditionalFormatting sqref="N171">
    <cfRule type="cellIs" dxfId="7" priority="9" operator="notEqual">
      <formula>"←OK"</formula>
    </cfRule>
  </conditionalFormatting>
  <conditionalFormatting sqref="N180">
    <cfRule type="cellIs" dxfId="6" priority="8" operator="notEqual">
      <formula>"←OK"</formula>
    </cfRule>
  </conditionalFormatting>
  <conditionalFormatting sqref="N186">
    <cfRule type="cellIs" dxfId="5" priority="7" operator="notEqual">
      <formula>"←OK"</formula>
    </cfRule>
  </conditionalFormatting>
  <conditionalFormatting sqref="N193">
    <cfRule type="cellIs" dxfId="4" priority="5" operator="notEqual">
      <formula>"←OK"</formula>
    </cfRule>
  </conditionalFormatting>
  <conditionalFormatting sqref="N208">
    <cfRule type="cellIs" dxfId="3" priority="4" operator="notEqual">
      <formula>"←OK"</formula>
    </cfRule>
  </conditionalFormatting>
  <conditionalFormatting sqref="N228">
    <cfRule type="cellIs" dxfId="2" priority="3" operator="notEqual">
      <formula>"←OK"</formula>
    </cfRule>
  </conditionalFormatting>
  <conditionalFormatting sqref="N246">
    <cfRule type="cellIs" dxfId="1" priority="2" operator="notEqual">
      <formula>"←OK"</formula>
    </cfRule>
  </conditionalFormatting>
  <conditionalFormatting sqref="N261">
    <cfRule type="cellIs" dxfId="0" priority="1" operator="notEqual">
      <formula>"←OK"</formula>
    </cfRule>
  </conditionalFormatting>
  <dataValidations count="3">
    <dataValidation imeMode="off" allowBlank="1" showInputMessage="1" showErrorMessage="1" sqref="L4 L17:L18"/>
    <dataValidation imeMode="on" allowBlank="1" showInputMessage="1" showErrorMessage="1" sqref="J2:M2 D262:M262 D247:M247 D229:M229 D209:M209 D194:M194 D187:M187 D172:M172 D157:M157 D144 D133:M133 D122:M122"/>
    <dataValidation type="whole" imeMode="off" operator="greaterThanOrEqual" allowBlank="1" showInputMessage="1" showErrorMessage="1" sqref="E3:E4 L45:L47 L117:L120 L53:L62 L80:L89 L66:L75 L93:L102 L107:L108 L112:L113 L125:L131 L136:L142 L147:L155 L161:L170 L176:L179 L190:L192 L183:L185 L197:L207 L250:L260 L232:L245 L214:L227 L39:L41 L32:L33 L27:L28 L22:L23 L12:L13">
      <formula1>0</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育業調査集計</vt:lpstr>
      <vt:lpstr>育業調査集計!OLE_LINK2</vt:lpstr>
      <vt:lpstr>育業調査集計!Print_Area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2024-11-18T08:18:31Z</cp:lastPrinted>
  <dcterms:created xsi:type="dcterms:W3CDTF">2019-05-29T01:05:52Z</dcterms:created>
  <dcterms:modified xsi:type="dcterms:W3CDTF">2024-11-21T05:17:14Z</dcterms:modified>
</cp:coreProperties>
</file>